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4695" windowHeight="6555" activeTab="1"/>
  </bookViews>
  <sheets>
    <sheet name="ГАЗ" sheetId="1" r:id="rId1"/>
    <sheet name="электроэнергия" sheetId="2" r:id="rId2"/>
    <sheet name="водопотребление" sheetId="3" r:id="rId3"/>
    <sheet name="ХВС в ГВС" sheetId="4" r:id="rId4"/>
    <sheet name="водоотведение" sheetId="5" r:id="rId5"/>
    <sheet name="теплоэнергия" sheetId="6" r:id="rId6"/>
    <sheet name="теплоэнергия в ГВС" sheetId="7" r:id="rId7"/>
    <sheet name="ГВС" sheetId="8" r:id="rId8"/>
  </sheets>
  <externalReferences>
    <externalReference r:id="rId11"/>
  </externalReferences>
  <definedNames>
    <definedName name="_xlnm.Print_Titles" localSheetId="4">'водоотведение'!$3:$5</definedName>
    <definedName name="_xlnm.Print_Titles" localSheetId="2">'водопотребление'!$3:$5</definedName>
    <definedName name="_xlnm.Print_Titles" localSheetId="5">'теплоэнергия'!$3:$5</definedName>
    <definedName name="_xlnm.Print_Titles" localSheetId="3">'ХВС в ГВС'!$3:$5</definedName>
    <definedName name="_xlnm.Print_Titles" localSheetId="1">'электроэнергия'!$3:$5</definedName>
    <definedName name="_xlnm.Print_Area" localSheetId="2">'водопотребление'!$A$1:$AK$103</definedName>
  </definedNames>
  <calcPr fullCalcOnLoad="1"/>
</workbook>
</file>

<file path=xl/sharedStrings.xml><?xml version="1.0" encoding="utf-8"?>
<sst xmlns="http://schemas.openxmlformats.org/spreadsheetml/2006/main" count="2424" uniqueCount="530">
  <si>
    <t xml:space="preserve">Лимиты на потребление электроэнергии  МОУ Волгограда на 2012 год              </t>
  </si>
  <si>
    <t>Район</t>
  </si>
  <si>
    <t>Наименование и № МОУ</t>
  </si>
  <si>
    <t>2012 г.</t>
  </si>
  <si>
    <t>1 квартал 2012 г.</t>
  </si>
  <si>
    <t>2 квартал 2012 г.</t>
  </si>
  <si>
    <t>3 квартал 2012 г.</t>
  </si>
  <si>
    <t>4 квартал 2012 г.</t>
  </si>
  <si>
    <t xml:space="preserve">Лимит
</t>
  </si>
  <si>
    <t>Фактическое потребление</t>
  </si>
  <si>
    <t>Фактическое
 потребление</t>
  </si>
  <si>
    <t>натуральный показатель
тыс.кВтч</t>
  </si>
  <si>
    <t>тыс.руб.</t>
  </si>
  <si>
    <t>натуральный показатель
тыс.м³</t>
  </si>
  <si>
    <t>Тракторозаводский район</t>
  </si>
  <si>
    <t>ИТОГО по району</t>
  </si>
  <si>
    <t>Итого МОУ</t>
  </si>
  <si>
    <t>МОУ СОШ №  1</t>
  </si>
  <si>
    <t>МОУ СОШ №  3</t>
  </si>
  <si>
    <t>МОУ лицей №3</t>
  </si>
  <si>
    <t>МОУ СОШ №  4</t>
  </si>
  <si>
    <t>МОУ СОШ №  12</t>
  </si>
  <si>
    <t>МОУ гимн. №  13</t>
  </si>
  <si>
    <t>МОУ СОШ №  17</t>
  </si>
  <si>
    <t>МОУ СОШ №  18</t>
  </si>
  <si>
    <t>МОУ СОШ №  26</t>
  </si>
  <si>
    <t>МОУ СОШ №  27</t>
  </si>
  <si>
    <t>МОУ СОШ №  29</t>
  </si>
  <si>
    <t>МОУ СОШ №  45</t>
  </si>
  <si>
    <t>МОУ СОШ №  51</t>
  </si>
  <si>
    <t>МОУ СОШ №  61</t>
  </si>
  <si>
    <t>МОУ СОШ №  74</t>
  </si>
  <si>
    <t>МОУ СОШ №  86</t>
  </si>
  <si>
    <t>МОУ СОШ №  87</t>
  </si>
  <si>
    <t>МОУ СОШ №  88</t>
  </si>
  <si>
    <t>МОУ СОШ №  94</t>
  </si>
  <si>
    <t>МОУ СОШ №  99</t>
  </si>
  <si>
    <t>МОУ ООШ №  20</t>
  </si>
  <si>
    <t>МОУ шк./сад №  8</t>
  </si>
  <si>
    <t>МУК</t>
  </si>
  <si>
    <t>Итого ДОУ</t>
  </si>
  <si>
    <t>МОУ д/сад № 15</t>
  </si>
  <si>
    <t>МОУ д/сад № 73</t>
  </si>
  <si>
    <t>МОУ д/сад № 170</t>
  </si>
  <si>
    <t>МОУ д/сад № 177</t>
  </si>
  <si>
    <t>МОУ д/сад № 195</t>
  </si>
  <si>
    <t>МОУ д/сад № 201</t>
  </si>
  <si>
    <t>МОУ д/сад № 205</t>
  </si>
  <si>
    <t>МОУ д/сад № 220</t>
  </si>
  <si>
    <t>МОУ д/сад № 238</t>
  </si>
  <si>
    <t>МОУ д/сад № 254</t>
  </si>
  <si>
    <t>МОУ д/сад № 257</t>
  </si>
  <si>
    <t>МОУ д/сад № 260</t>
  </si>
  <si>
    <t>МОУ д/сад № 270</t>
  </si>
  <si>
    <t>МОУ д/сад № 276</t>
  </si>
  <si>
    <t>МОУ д/сад № 278</t>
  </si>
  <si>
    <t>МОУ д/сад № 281</t>
  </si>
  <si>
    <t>МОУ д/сад № 293</t>
  </si>
  <si>
    <t>МОУ д/сад № 305</t>
  </si>
  <si>
    <t>МОУ д/сад № 321</t>
  </si>
  <si>
    <t>МОУ д/сад № 331</t>
  </si>
  <si>
    <t>МОУ д/сад № 347</t>
  </si>
  <si>
    <t>МОУ д/сад № 358</t>
  </si>
  <si>
    <t>МОУ д/сад № 363</t>
  </si>
  <si>
    <t>МОУ д/сад № 372</t>
  </si>
  <si>
    <t>МОУ д/сад № 376</t>
  </si>
  <si>
    <t>МОУ д/сад № 387</t>
  </si>
  <si>
    <t>МОУ д/сад № 389</t>
  </si>
  <si>
    <t>МОУ д/сад № 391</t>
  </si>
  <si>
    <t>Итого УДО</t>
  </si>
  <si>
    <t>ДЮСШ №  4</t>
  </si>
  <si>
    <t>Д Ю Ц</t>
  </si>
  <si>
    <t>ДЮСШ №13</t>
  </si>
  <si>
    <t>ДЮСШ №15</t>
  </si>
  <si>
    <t>ДЮСШ №17</t>
  </si>
  <si>
    <t>административное здание ТУ</t>
  </si>
  <si>
    <t>Краснооктябрьский район</t>
  </si>
  <si>
    <t>МОУ СОШ №2</t>
  </si>
  <si>
    <t>МОУ СОШ №5</t>
  </si>
  <si>
    <t>МОУ СОШ №13</t>
  </si>
  <si>
    <t>МОУ СОШ №16</t>
  </si>
  <si>
    <t>МОУ СОШ №20</t>
  </si>
  <si>
    <t>МОУ СОШ №30</t>
  </si>
  <si>
    <t>МОУ СОШ №32</t>
  </si>
  <si>
    <t>МОУ СОШ №34</t>
  </si>
  <si>
    <t>МОУ СОШ №35</t>
  </si>
  <si>
    <t>МОУ СОШ №49</t>
  </si>
  <si>
    <t>МОУ СОШ №72</t>
  </si>
  <si>
    <t>МОУ СОШ №76</t>
  </si>
  <si>
    <t>МОУ СОШ №78</t>
  </si>
  <si>
    <t>МОУ СОШ №91</t>
  </si>
  <si>
    <t>МОУ СОШ №92</t>
  </si>
  <si>
    <t>МОУ СОШ №95</t>
  </si>
  <si>
    <t>МОУ СОШ №98</t>
  </si>
  <si>
    <t>МОУ гимназия №12</t>
  </si>
  <si>
    <t>МОУ гимназия №14</t>
  </si>
  <si>
    <t>МОУ лицей №2</t>
  </si>
  <si>
    <t>МОУ школа-сад №5</t>
  </si>
  <si>
    <t>МОУ школа-сад №6</t>
  </si>
  <si>
    <t>МОУ школа-сад №7</t>
  </si>
  <si>
    <t>МОУ школа-сад №9</t>
  </si>
  <si>
    <t>МОУ прогимназия №1</t>
  </si>
  <si>
    <t>МОУ школа-интернат №8</t>
  </si>
  <si>
    <t>МОУ ВСОШ №17</t>
  </si>
  <si>
    <t>МОУ МУК</t>
  </si>
  <si>
    <t>МОУ детский сад №6</t>
  </si>
  <si>
    <t>МОУ детский сад №41</t>
  </si>
  <si>
    <t>МОУ детский сад №42</t>
  </si>
  <si>
    <t>МОУ детский сад №57</t>
  </si>
  <si>
    <t>МОУ детский сад №59</t>
  </si>
  <si>
    <t>МОУ детский сад №60</t>
  </si>
  <si>
    <t>МОУ детский сад №87</t>
  </si>
  <si>
    <t>МОУ детский сад №96</t>
  </si>
  <si>
    <t>МОУ детский сад №103</t>
  </si>
  <si>
    <t>МОУ детский сад №128</t>
  </si>
  <si>
    <t>МОУ детский сад №146</t>
  </si>
  <si>
    <t>МОУ детский сад №148</t>
  </si>
  <si>
    <t>МОУ детский сад №165</t>
  </si>
  <si>
    <t>МОУ детский сад №174</t>
  </si>
  <si>
    <t>МОУ детский сад №178</t>
  </si>
  <si>
    <t>МОУ детский сад №200</t>
  </si>
  <si>
    <t>МОУ детский сад №226</t>
  </si>
  <si>
    <t>МОУ детский сад №230</t>
  </si>
  <si>
    <t>МОУ детский сад №235</t>
  </si>
  <si>
    <t>МОУ детский сад №236</t>
  </si>
  <si>
    <t>МОУ детский сад №247</t>
  </si>
  <si>
    <t>МОУ детский сад №253</t>
  </si>
  <si>
    <t>МОУ детский сад №271</t>
  </si>
  <si>
    <t>МОУ детский сад №273</t>
  </si>
  <si>
    <t>МОУ детский сад №283</t>
  </si>
  <si>
    <t>МОУ детский сад №286</t>
  </si>
  <si>
    <t>МОУ детский сад №291</t>
  </si>
  <si>
    <t>МОУ детский сад №294</t>
  </si>
  <si>
    <t>МОУ детский сад №314</t>
  </si>
  <si>
    <t>МОУ детский сад №329</t>
  </si>
  <si>
    <t>МОУ детский сад №345</t>
  </si>
  <si>
    <t>МОУ детский сад №357</t>
  </si>
  <si>
    <t>МОУ детский сад №373</t>
  </si>
  <si>
    <t>МОУ детский сад №375</t>
  </si>
  <si>
    <t>МОУ детский сад №379</t>
  </si>
  <si>
    <t>МОУ детский сад №386</t>
  </si>
  <si>
    <t>МОУ детский сад №392</t>
  </si>
  <si>
    <t>МОУ ДЮЦ</t>
  </si>
  <si>
    <t>СДЮСШОР №21</t>
  </si>
  <si>
    <t>СДЮСШОР №8</t>
  </si>
  <si>
    <t>Дзержинский район</t>
  </si>
  <si>
    <t>МОУ СОШ № 33</t>
  </si>
  <si>
    <t>МОУ СОШ № 36</t>
  </si>
  <si>
    <t>МОУ СОШ № 37</t>
  </si>
  <si>
    <t>МОУ СОШ № 40</t>
  </si>
  <si>
    <t>МОУ СОШ № 41</t>
  </si>
  <si>
    <t>МОУ СОШ № 43</t>
  </si>
  <si>
    <t>МОУ СОШ № 50</t>
  </si>
  <si>
    <t>МОУ СОШ № 67</t>
  </si>
  <si>
    <t>МОУ СОШ № 73</t>
  </si>
  <si>
    <t>МОУ СОШ № 82</t>
  </si>
  <si>
    <t>МОУ СОШ № 85</t>
  </si>
  <si>
    <t>МОУ СОШ № 89</t>
  </si>
  <si>
    <t>МОУ СОШ № 96</t>
  </si>
  <si>
    <t>МОУ СОШ № 97</t>
  </si>
  <si>
    <t>МОУ СОШ № 101</t>
  </si>
  <si>
    <t>МОУ СОШ № 102</t>
  </si>
  <si>
    <t>МОУ СОШ № 128</t>
  </si>
  <si>
    <t>МОУ Школа-сад № 3</t>
  </si>
  <si>
    <t>МОУ Школа-сад № 4</t>
  </si>
  <si>
    <t>МОУ Лицей № 7</t>
  </si>
  <si>
    <t>МОУ Лицей № 8</t>
  </si>
  <si>
    <t>МОУ Лицей № 9</t>
  </si>
  <si>
    <t>МОУ Гимназия № 11</t>
  </si>
  <si>
    <t>МОУ ВСОШ № 16</t>
  </si>
  <si>
    <t xml:space="preserve">МОУ  МУК </t>
  </si>
  <si>
    <t>МОУ ДОУ № 4</t>
  </si>
  <si>
    <t>МОУ ДОУ № 35</t>
  </si>
  <si>
    <t>МОУ ДОУ № 58</t>
  </si>
  <si>
    <t>МОУ ДОУ № 105</t>
  </si>
  <si>
    <t>МОУ ДОУ № 123</t>
  </si>
  <si>
    <t>МОУ ДОУ № 176</t>
  </si>
  <si>
    <t>МОУ ДОУ № 183</t>
  </si>
  <si>
    <t>МОУ ДОУ № 203</t>
  </si>
  <si>
    <t>МОУ ДОУ № 241</t>
  </si>
  <si>
    <t>МОУ ДОУ № 242</t>
  </si>
  <si>
    <t>МОУ ДОУ № 261</t>
  </si>
  <si>
    <t>МОУ ДОУ № 263</t>
  </si>
  <si>
    <t>МОУ ДОУ № 266</t>
  </si>
  <si>
    <t>МОУ ДОУ № 277</t>
  </si>
  <si>
    <t>МОУ ДОУ № 290</t>
  </si>
  <si>
    <t>МОУ ДОУ № 300</t>
  </si>
  <si>
    <t>МОУ ДОУ № 5 олимпия</t>
  </si>
  <si>
    <t>МОУ ДОУ № 327</t>
  </si>
  <si>
    <t>МОУ ДОУ № 333</t>
  </si>
  <si>
    <t>МОУ ДОУ № 336</t>
  </si>
  <si>
    <t>МОУ ДОУ № 341</t>
  </si>
  <si>
    <t>МОУ ДОУ № 342</t>
  </si>
  <si>
    <t>МОУ ДОУ № 350</t>
  </si>
  <si>
    <t>МОУ ДОУ № 355</t>
  </si>
  <si>
    <t>МОУ ДОУ № 362</t>
  </si>
  <si>
    <t>МОУ ДОУ № 365</t>
  </si>
  <si>
    <t>МОУ ДОУ № 366</t>
  </si>
  <si>
    <t>МОУ ДОУ № 380</t>
  </si>
  <si>
    <t>МОУ ДОУ № 382</t>
  </si>
  <si>
    <t>МОУ ДОУ № 385</t>
  </si>
  <si>
    <t>МОУ ДОУ № 390</t>
  </si>
  <si>
    <t>МОУ ЦДТ</t>
  </si>
  <si>
    <t>МОУ СДЮСШОР № 10</t>
  </si>
  <si>
    <t>МОУ СДЮСШОР № 19</t>
  </si>
  <si>
    <t>МОУ Центр "Олимпия"</t>
  </si>
  <si>
    <t>Центральный район</t>
  </si>
  <si>
    <t xml:space="preserve">МОУ гимназия № 1 </t>
  </si>
  <si>
    <t xml:space="preserve">МОУ гимназия № 3 </t>
  </si>
  <si>
    <t>МОУ лицей № 5</t>
  </si>
  <si>
    <t>МОУ СОШ № 6</t>
  </si>
  <si>
    <t>МОУ СОШ № 7</t>
  </si>
  <si>
    <t xml:space="preserve">МОУ СОШ № 10 </t>
  </si>
  <si>
    <t xml:space="preserve">МОУ СОШ № 19 </t>
  </si>
  <si>
    <t xml:space="preserve">МОУ СОШ № 44 </t>
  </si>
  <si>
    <t>МОУ СОШ № 81</t>
  </si>
  <si>
    <t>МОУ СОШ № 83</t>
  </si>
  <si>
    <t xml:space="preserve">МОУ СОШ № 84 </t>
  </si>
  <si>
    <t>МОУ ВСОШ № 5</t>
  </si>
  <si>
    <t xml:space="preserve">МОУ детский сад № 37 </t>
  </si>
  <si>
    <t>МОУ детский сад № 38 (встр.)</t>
  </si>
  <si>
    <t>МОУ детский сад № 47 (встр.)</t>
  </si>
  <si>
    <t>МОУ детский сад № 48 (встр.)</t>
  </si>
  <si>
    <t>МОУ детский сад № 53 (встр.)</t>
  </si>
  <si>
    <t>МОУ детский сад № 54</t>
  </si>
  <si>
    <t>МОУ детский сад № 71 (встр.)</t>
  </si>
  <si>
    <t>МОУ детский сад № 95</t>
  </si>
  <si>
    <t>МОУ детский сад № 97</t>
  </si>
  <si>
    <t>МОУ детский сад № 100</t>
  </si>
  <si>
    <t>МОУ детский сад № 111 (встр.)</t>
  </si>
  <si>
    <t>МОУ детский сад № 155</t>
  </si>
  <si>
    <t xml:space="preserve">МОУ ЦРР детский сад № 2 </t>
  </si>
  <si>
    <t>МОУ детский сад № 189 (встр.)</t>
  </si>
  <si>
    <t>МОУ детский сад № 198</t>
  </si>
  <si>
    <t>МОУ детский сад № 208 (встр.)</t>
  </si>
  <si>
    <t>МОУ детский сад № 224</t>
  </si>
  <si>
    <t>МОУ детский сад № 297 (встр.)</t>
  </si>
  <si>
    <t>МОУ детский сад № 307</t>
  </si>
  <si>
    <t>МОУ детский сад № 315</t>
  </si>
  <si>
    <t xml:space="preserve">МОУ детский сад № 328 </t>
  </si>
  <si>
    <t xml:space="preserve">МОУ детский сад № 356 </t>
  </si>
  <si>
    <t>СДЮСШОР № 2 (встр.)</t>
  </si>
  <si>
    <t>СДЮСШОР № 7</t>
  </si>
  <si>
    <t>СДЮСШОР № 9 (встр.)</t>
  </si>
  <si>
    <t>Центр «Качинец» (встр.)</t>
  </si>
  <si>
    <t xml:space="preserve">МОУ ДЮСШ № 22 </t>
  </si>
  <si>
    <t>Ворошиловский район</t>
  </si>
  <si>
    <t>МОУ СОШ № 11</t>
  </si>
  <si>
    <t>МОУ СОШ № 14</t>
  </si>
  <si>
    <t>МОУ СОШ № 21</t>
  </si>
  <si>
    <t>МОУ ВСОШ № 26</t>
  </si>
  <si>
    <t>МОУ СОШ № 48</t>
  </si>
  <si>
    <t>МОУ ООШ № 53</t>
  </si>
  <si>
    <t>МОУ СОШ № 77</t>
  </si>
  <si>
    <t>МОУ ООШ № 104</t>
  </si>
  <si>
    <t>МОУ СОШ № 105</t>
  </si>
  <si>
    <t>МОУ СОШ № 130</t>
  </si>
  <si>
    <t>МОУ гимназия №4</t>
  </si>
  <si>
    <t>МОУ гимназия №5</t>
  </si>
  <si>
    <t>МОУ лицей № 6</t>
  </si>
  <si>
    <t>МУК «Юность»</t>
  </si>
  <si>
    <t>Школа-сад № 2</t>
  </si>
  <si>
    <t>ДОУ № 19</t>
  </si>
  <si>
    <t>ДОУ № 25</t>
  </si>
  <si>
    <t>ДОУ № 28</t>
  </si>
  <si>
    <t>ДОУ № 30</t>
  </si>
  <si>
    <t>ДОУ № 32</t>
  </si>
  <si>
    <t>ДОУ № 45</t>
  </si>
  <si>
    <t>ДОУ № 55</t>
  </si>
  <si>
    <t>ДОУ № 65</t>
  </si>
  <si>
    <t>ДОУ № 90</t>
  </si>
  <si>
    <t>ДОУ № 110</t>
  </si>
  <si>
    <t>ДОУ № 115</t>
  </si>
  <si>
    <t>ДОУ № 162</t>
  </si>
  <si>
    <t>ДОУ № 199</t>
  </si>
  <si>
    <t>ДОУ № 225</t>
  </si>
  <si>
    <t>ДОУ № 234</t>
  </si>
  <si>
    <t>ДОУ № 237</t>
  </si>
  <si>
    <t>ДОУ № 251</t>
  </si>
  <si>
    <t>ДОУ № 269</t>
  </si>
  <si>
    <t>ДОУ № 280</t>
  </si>
  <si>
    <t>ДОУ № 302</t>
  </si>
  <si>
    <t>ДОУ № 310</t>
  </si>
  <si>
    <t>ДОУ № 320</t>
  </si>
  <si>
    <t>ДОУ № 337</t>
  </si>
  <si>
    <t>ДОУ № 351</t>
  </si>
  <si>
    <t>МОУ СДЮСШОР №5</t>
  </si>
  <si>
    <t>МОУ СДЮСШОР № 1</t>
  </si>
  <si>
    <t>МОУ Центр</t>
  </si>
  <si>
    <t>Детский морской центр им. Вилкова</t>
  </si>
  <si>
    <t>МОУ СДЮСШОР № 12</t>
  </si>
  <si>
    <t>МОУ ДЮСШ №20</t>
  </si>
  <si>
    <t>Советский район</t>
  </si>
  <si>
    <t>МОУ СОШ № 8</t>
  </si>
  <si>
    <t>МОУ СОШ № 15</t>
  </si>
  <si>
    <t>МОУ СОШ № 23</t>
  </si>
  <si>
    <t>МОУ СОШ № 46</t>
  </si>
  <si>
    <t>МОУ Гимназия № 15</t>
  </si>
  <si>
    <t>МОУ СОШ № 54</t>
  </si>
  <si>
    <t>МОУ СОШ № 58</t>
  </si>
  <si>
    <t>МОУ СОШ № 93</t>
  </si>
  <si>
    <t>МОУ СОШ № 103</t>
  </si>
  <si>
    <t>МОУ СОШ № 111</t>
  </si>
  <si>
    <t>МОУ ООШ № 114</t>
  </si>
  <si>
    <t>МОУ СОШ № 116</t>
  </si>
  <si>
    <t>МОУ ООШ № 127</t>
  </si>
  <si>
    <t>МОУ СОШ № 129</t>
  </si>
  <si>
    <t>МОУ СОШ № 140</t>
  </si>
  <si>
    <t>МОУ СОШ № 106</t>
  </si>
  <si>
    <t>ОСОШ №28</t>
  </si>
  <si>
    <t>Прогимназия №2</t>
  </si>
  <si>
    <t>МОУ д/сал №14</t>
  </si>
  <si>
    <t>МОУ д/сал № 21</t>
  </si>
  <si>
    <t>МОУ д/сал № 34</t>
  </si>
  <si>
    <t>МОУ д/сал № 80</t>
  </si>
  <si>
    <t>МОУ д/сал № 83</t>
  </si>
  <si>
    <t>МОУ д/сал № 140</t>
  </si>
  <si>
    <t>МОУ д/сал № 160</t>
  </si>
  <si>
    <t>МОУ д/сал № 180</t>
  </si>
  <si>
    <t>МОУ д/сал № 212</t>
  </si>
  <si>
    <t>МОУ д/сал № 215</t>
  </si>
  <si>
    <t>МОУ д/сал № 229</t>
  </si>
  <si>
    <t>МОУ д/сал № 244</t>
  </si>
  <si>
    <t>МОУ д/сал № 245</t>
  </si>
  <si>
    <t>МОУ д/сал № 246</t>
  </si>
  <si>
    <t>МОУ д/сал № 287</t>
  </si>
  <si>
    <t>МОУ д/сал № 334</t>
  </si>
  <si>
    <t>МОУ д/сал № 348</t>
  </si>
  <si>
    <t>МОУ д/сал № 359</t>
  </si>
  <si>
    <t>МОУ ЦДТТ</t>
  </si>
  <si>
    <t>МОУ ДЮСШ №14</t>
  </si>
  <si>
    <t>Кировский район</t>
  </si>
  <si>
    <t>МОУ СОШ № 24</t>
  </si>
  <si>
    <t>МОУ лиц. № 10</t>
  </si>
  <si>
    <t>МОУ СОШ № 56</t>
  </si>
  <si>
    <t>МОУ СОШ № 57</t>
  </si>
  <si>
    <t>МОУ ООШ № 59</t>
  </si>
  <si>
    <t>МОУ СОШ № 100</t>
  </si>
  <si>
    <t>МОУ ООШ № 108</t>
  </si>
  <si>
    <t>МОУ СОШ № 110</t>
  </si>
  <si>
    <t>МОУ СОШ № 112</t>
  </si>
  <si>
    <t>МОУ ООШ № 122</t>
  </si>
  <si>
    <t>МОУ школа-сад №10</t>
  </si>
  <si>
    <t>МОУ гимн. № 9</t>
  </si>
  <si>
    <t>МОУ гимн. № 10</t>
  </si>
  <si>
    <t>ВСОШ № 10</t>
  </si>
  <si>
    <t>МОУ СОШ № 25</t>
  </si>
  <si>
    <t>МОУ детский сад № 3</t>
  </si>
  <si>
    <t>МОУ детский сад № 13</t>
  </si>
  <si>
    <t>МОУ детский сад № 18</t>
  </si>
  <si>
    <t>МОУ детский сад № 75</t>
  </si>
  <si>
    <t>МОУ детский сад № 81</t>
  </si>
  <si>
    <t>МОУ детский сад № 85</t>
  </si>
  <si>
    <t>МОУ детский сад № 153</t>
  </si>
  <si>
    <t>МОУ детский сад № 168</t>
  </si>
  <si>
    <t>МОУ детский сад № 190</t>
  </si>
  <si>
    <t>МОУ детский сад № 213</t>
  </si>
  <si>
    <t>МОУ детский сад № 214</t>
  </si>
  <si>
    <t>МОУ детский сад № 228</t>
  </si>
  <si>
    <t>МОУ детский сад № 255</t>
  </si>
  <si>
    <t>МОУ детский сад № 265</t>
  </si>
  <si>
    <t>МОУ детский сад № 284</t>
  </si>
  <si>
    <t>МОУ детский сад № 292</t>
  </si>
  <si>
    <t>МОУ детский сад № 325</t>
  </si>
  <si>
    <t>МОУ детский сад № 339</t>
  </si>
  <si>
    <t>МОУ детский сад № 368</t>
  </si>
  <si>
    <t>МОУ детский сад № 377</t>
  </si>
  <si>
    <t>ЦДТ</t>
  </si>
  <si>
    <t>СЮН</t>
  </si>
  <si>
    <t>СДЮСШОР №3</t>
  </si>
  <si>
    <t>СДЮСШОР №16</t>
  </si>
  <si>
    <t>Красноармейский район</t>
  </si>
  <si>
    <t>МОУ лицей №1</t>
  </si>
  <si>
    <t>МОУ лицей №4</t>
  </si>
  <si>
    <t>МОУ гимназия №2</t>
  </si>
  <si>
    <t>МОУ гимназия №6</t>
  </si>
  <si>
    <t>МОУ гимназия №7</t>
  </si>
  <si>
    <t>МОУ гимназия №8</t>
  </si>
  <si>
    <t>МОУ СОШ №9</t>
  </si>
  <si>
    <t>МОУ СОШ №22</t>
  </si>
  <si>
    <t>МОУ СОШ №31</t>
  </si>
  <si>
    <t>МОУ СОШ №38</t>
  </si>
  <si>
    <t>МОУ СОШ №55</t>
  </si>
  <si>
    <t>МОУ СОШ №60</t>
  </si>
  <si>
    <t>МОУ СОШ №62</t>
  </si>
  <si>
    <t>МОУ СОШ №64</t>
  </si>
  <si>
    <t>МОУ СОШ №65</t>
  </si>
  <si>
    <t>МОУ СОШ №71</t>
  </si>
  <si>
    <t>МОУ СОШ №75</t>
  </si>
  <si>
    <t>МОУ СОШ №79</t>
  </si>
  <si>
    <t>МОУ СОШ №113</t>
  </si>
  <si>
    <t>МОУ СОШ №115</t>
  </si>
  <si>
    <t>МОУ СОШ №117</t>
  </si>
  <si>
    <t>МОУ СОШ №118</t>
  </si>
  <si>
    <t>МОУ СОШ №119</t>
  </si>
  <si>
    <t>МОУ СОШ №120</t>
  </si>
  <si>
    <t>МОУ СОШ №121</t>
  </si>
  <si>
    <t>МОУ СОШ №124</t>
  </si>
  <si>
    <t>МОУ СОШ №125</t>
  </si>
  <si>
    <t>МОУ СОШ №134</t>
  </si>
  <si>
    <t>МОУ ОСОШ №24</t>
  </si>
  <si>
    <t>ДОУ №1</t>
  </si>
  <si>
    <t>ДОУ №12</t>
  </si>
  <si>
    <t>ДОУ №16</t>
  </si>
  <si>
    <t>ДОУ №22</t>
  </si>
  <si>
    <t>ДОУ №51</t>
  </si>
  <si>
    <t>ДОУ №56</t>
  </si>
  <si>
    <t>ДОУ №66</t>
  </si>
  <si>
    <t>ДОУ №77</t>
  </si>
  <si>
    <t>ДОУ №78</t>
  </si>
  <si>
    <t>ДОУ №92</t>
  </si>
  <si>
    <t>ДОУ №113</t>
  </si>
  <si>
    <t>ДОУ №124</t>
  </si>
  <si>
    <t>ДОУ №126</t>
  </si>
  <si>
    <t>ДОУ №135</t>
  </si>
  <si>
    <t>ДОУ №138</t>
  </si>
  <si>
    <t>ДОУ №141</t>
  </si>
  <si>
    <t>ДОУ №145</t>
  </si>
  <si>
    <t>ДОУ №161</t>
  </si>
  <si>
    <t>ДОУ №163</t>
  </si>
  <si>
    <t>ДОУ №169</t>
  </si>
  <si>
    <t>ДОУ №179</t>
  </si>
  <si>
    <t>ДОУ №184</t>
  </si>
  <si>
    <t>ДОУ №185</t>
  </si>
  <si>
    <t>ДОУ №221</t>
  </si>
  <si>
    <t>ДОУ №223</t>
  </si>
  <si>
    <t>ДОУ №249</t>
  </si>
  <si>
    <t>ДОУ №250</t>
  </si>
  <si>
    <t>ДОУ №256</t>
  </si>
  <si>
    <t>ДОУ №259</t>
  </si>
  <si>
    <t>ДОУ №264</t>
  </si>
  <si>
    <t>ДОУ №274</t>
  </si>
  <si>
    <t>ДОУ №279</t>
  </si>
  <si>
    <t>ДОУ №282</t>
  </si>
  <si>
    <t>ДОУ №285</t>
  </si>
  <si>
    <t>ДОУ №289</t>
  </si>
  <si>
    <t>ДОУ №295</t>
  </si>
  <si>
    <t>ДОУ №301</t>
  </si>
  <si>
    <t>ДОУ №307</t>
  </si>
  <si>
    <t>ДОУ №309</t>
  </si>
  <si>
    <t>ДОУ №317</t>
  </si>
  <si>
    <t>ДОУ №324</t>
  </si>
  <si>
    <t>ДОУ №326</t>
  </si>
  <si>
    <t>ДОУ №330</t>
  </si>
  <si>
    <t>ДОУ №332</t>
  </si>
  <si>
    <t>ДОУ №343</t>
  </si>
  <si>
    <t>ДОУ №349</t>
  </si>
  <si>
    <t>ДОУ №352</t>
  </si>
  <si>
    <t>ДОУ №361</t>
  </si>
  <si>
    <t>ДОУ №367</t>
  </si>
  <si>
    <t>ДОУ №370</t>
  </si>
  <si>
    <t>ДОУ №374</t>
  </si>
  <si>
    <t>ДОУ №381</t>
  </si>
  <si>
    <t>ДОУ №388</t>
  </si>
  <si>
    <t>ДОУ №393</t>
  </si>
  <si>
    <t>ДТДиМ</t>
  </si>
  <si>
    <t>СЮТ</t>
  </si>
  <si>
    <t>ДЮСШ-6</t>
  </si>
  <si>
    <t>ДЮСШ-18</t>
  </si>
  <si>
    <t>Учреждения ДОАВ</t>
  </si>
  <si>
    <t>ДЮЦ г. Волгограда</t>
  </si>
  <si>
    <t>СДЮСШОР №11</t>
  </si>
  <si>
    <t>ПОСТ №1</t>
  </si>
  <si>
    <t>Центр "Истоки"</t>
  </si>
  <si>
    <t>ЦПК</t>
  </si>
  <si>
    <t>административное здание ДОАВ</t>
  </si>
  <si>
    <t xml:space="preserve">ИТОГО по Волгограду </t>
  </si>
  <si>
    <t>Итого по г. Волгограду</t>
  </si>
  <si>
    <t xml:space="preserve">Итого МОУ </t>
  </si>
  <si>
    <t>Итого Админ. Здания</t>
  </si>
  <si>
    <t xml:space="preserve">Лимиты на потребление газа  МОУ Волгограда на 2012 год              </t>
  </si>
  <si>
    <t xml:space="preserve">Лимиты на потребление теплоэнергии в ГВС  МОУ Волгограда на 2012 год              </t>
  </si>
  <si>
    <t xml:space="preserve">Лимиты на горячее водоснабжение  МОУ Волгограда на 2012 год              </t>
  </si>
  <si>
    <r>
      <t>натуральный показатель
тыс.м</t>
    </r>
    <r>
      <rPr>
        <sz val="8"/>
        <rFont val="Arial Cyr"/>
        <family val="0"/>
      </rPr>
      <t>³</t>
    </r>
  </si>
  <si>
    <t>натуральный показатель
тыс.Гкал</t>
  </si>
  <si>
    <t>Тепловая энергия на гвс в договорах 2012г. с МУП "ВКХ" отдельно не учитывается</t>
  </si>
  <si>
    <t xml:space="preserve"> договор на возмещение коммунальных услуг</t>
  </si>
  <si>
    <t>договор на возмещение коммунальных услуг</t>
  </si>
  <si>
    <t>отклонение 1 квартал</t>
  </si>
  <si>
    <t>отклонение за 1 квартал</t>
  </si>
  <si>
    <t>причины перерасхода тепловой энергии</t>
  </si>
  <si>
    <t>Добавление двух элеваторных узлов к расчету отопления, замена старого счетчика, учитывающего три элеваторных узла вместо пяти по предисанию тепловой инспекции</t>
  </si>
  <si>
    <t>отопительный период длительное время сопровождался низкими температурами наружного воздуха</t>
  </si>
  <si>
    <t>натуральный показатель %</t>
  </si>
  <si>
    <t>тыс.руб. %</t>
  </si>
  <si>
    <t>замена в тепловом узле детского сада изменены параметры диаметра сопла элеватора с 6,9мм на 7,5мм</t>
  </si>
  <si>
    <t>аварийная ситуация на элеваторном узле в феврале 2012г.</t>
  </si>
  <si>
    <t xml:space="preserve">Анализ потреления  водопотребления МОУ Красноармейского района Волгограда на 2012 год              </t>
  </si>
  <si>
    <t>тыс. руб. %</t>
  </si>
  <si>
    <t>Замена в столовой старой посудомоечной машины, работающей на горячей воде, на две новые, работающие на холодной воде.</t>
  </si>
  <si>
    <t>причины перерасхода горячей воды</t>
  </si>
  <si>
    <t>причины перерасхода по водоотведению</t>
  </si>
  <si>
    <t>причины перерасхода по электроэнергии</t>
  </si>
  <si>
    <t>причины перерасхода по водопотреблению</t>
  </si>
  <si>
    <t xml:space="preserve"> использование в январе и феврале 2012 г. горячей воды при финальной заливке и поддержании в рабочем состоянии катка</t>
  </si>
  <si>
    <t>приобретение дошкольным учреждением технологического оборудования на кухню и для прачки.</t>
  </si>
  <si>
    <t>аварийная ситуация на водопроводе школы</t>
  </si>
  <si>
    <t>перерасход произошел из-за установленного в туалете автоматического смыва. Необходимо заменить на компакт бачок.</t>
  </si>
  <si>
    <t>перерасход произошел за счет увеличения обучающихся, которые питаются в столовой</t>
  </si>
  <si>
    <t>в зимнее время заливали каток детям на школьной площадке</t>
  </si>
  <si>
    <t>приобретено дополнительное технологическое оборудование</t>
  </si>
  <si>
    <t>не экономное расходование горячей воды в столовой</t>
  </si>
  <si>
    <t>утечка на линии водопровода</t>
  </si>
  <si>
    <t>аварийная ситуация с прорывом труб на линии водопровода</t>
  </si>
  <si>
    <t>утечки вследствии порывов в системе горячего водоснабжения</t>
  </si>
  <si>
    <t>выход из строя счетчика учета холодной воды</t>
  </si>
  <si>
    <t>утечка холодной воды из-за порыва трубы в феврале</t>
  </si>
  <si>
    <t>Приложение № 1</t>
  </si>
  <si>
    <t>исп. Гусева Н.В. 62-19-23</t>
  </si>
  <si>
    <t>в феврале превышение месячных лимитов</t>
  </si>
  <si>
    <t>в январе превышение месячных лимитов</t>
  </si>
  <si>
    <t>потребление воды сверх лимитов</t>
  </si>
  <si>
    <t>не учтено в договоре количество воспитанников и работников детского сада расположенного на 1 этаже здания школы.</t>
  </si>
  <si>
    <t>отсутствие циркуляции в водоснабжении</t>
  </si>
  <si>
    <t>не экономное расходование горячей воды сотрудниками</t>
  </si>
  <si>
    <t>Приложение № 2</t>
  </si>
  <si>
    <t>всвязи с увеличением количесва детей</t>
  </si>
  <si>
    <t>Приложение № 4</t>
  </si>
  <si>
    <t>исп.Гусева Н.В. 62-19-23</t>
  </si>
  <si>
    <t>Приложение № 3</t>
  </si>
  <si>
    <t>открытие дополнительных компьютерных классов</t>
  </si>
  <si>
    <t>устранение порыва воды: использование дополнительного оборудования для откачки воды</t>
  </si>
  <si>
    <t>приобретено дополнительное технологическое оборудование в школьную столовую</t>
  </si>
  <si>
    <t>установка дополнительного наружного освещения</t>
  </si>
  <si>
    <t>усановка дополнительного наружного освещения по ул. Саушинской</t>
  </si>
  <si>
    <t>Приложение № 5</t>
  </si>
  <si>
    <t>увеличено количество точек освещения внутри здания</t>
  </si>
  <si>
    <t xml:space="preserve">Анализ потребления тепловой энергии в МОУ Красноармейского района Волгограда на 2012 год              </t>
  </si>
  <si>
    <t xml:space="preserve">Анализ потребления горячей воды в МОУ Красноармейского района Волгограда на 2012 год              </t>
  </si>
  <si>
    <t xml:space="preserve">Анализ по водоотведению в МОУ Красноармейского района Волгограда на 2012 год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</si>
</sst>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mmm/yyyy"/>
    <numFmt numFmtId="183" formatCode="0.000"/>
    <numFmt numFmtId="184" formatCode="#,##0.000"/>
    <numFmt numFmtId="185" formatCode="#,##0.00_р_."/>
    <numFmt numFmtId="186" formatCode="0.0000"/>
    <numFmt numFmtId="187" formatCode="0.00000"/>
    <numFmt numFmtId="188" formatCode="0.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20"/>
      <name val="Arial Narrow"/>
      <family val="2"/>
    </font>
    <font>
      <b/>
      <sz val="12"/>
      <name val="Arial Cyr"/>
      <family val="0"/>
    </font>
    <font>
      <sz val="11.5"/>
      <name val="Arial Cyr"/>
      <family val="0"/>
    </font>
    <font>
      <b/>
      <sz val="11.5"/>
      <name val="Arial Cyr"/>
      <family val="0"/>
    </font>
    <font>
      <sz val="11.75"/>
      <name val="Arial Cyr"/>
      <family val="0"/>
    </font>
    <font>
      <b/>
      <sz val="10.5"/>
      <name val="Arial Cyr"/>
      <family val="0"/>
    </font>
    <font>
      <b/>
      <sz val="11.75"/>
      <name val="Arial Cyr"/>
      <family val="0"/>
    </font>
    <font>
      <sz val="8.75"/>
      <name val="Arial Cyr"/>
      <family val="0"/>
    </font>
    <font>
      <b/>
      <sz val="8.75"/>
      <name val="Arial Cyr"/>
      <family val="0"/>
    </font>
    <font>
      <sz val="14.75"/>
      <name val="Arial Cyr"/>
      <family val="0"/>
    </font>
    <font>
      <sz val="16"/>
      <name val="Arial Cyr"/>
      <family val="0"/>
    </font>
    <font>
      <sz val="10.5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53" applyFont="1" applyFill="1" applyAlignment="1">
      <alignment vertical="top" wrapText="1"/>
      <protection/>
    </xf>
    <xf numFmtId="2" fontId="22" fillId="0" borderId="0" xfId="53" applyNumberFormat="1" applyFont="1" applyFill="1" applyAlignment="1">
      <alignment horizontal="center" vertical="top" wrapText="1"/>
      <protection/>
    </xf>
    <xf numFmtId="2" fontId="22" fillId="0" borderId="0" xfId="53" applyNumberFormat="1" applyFont="1" applyFill="1" applyAlignment="1">
      <alignment vertical="top" wrapText="1"/>
      <protection/>
    </xf>
    <xf numFmtId="0" fontId="24" fillId="0" borderId="0" xfId="53" applyFont="1" applyFill="1" applyAlignment="1">
      <alignment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2" fontId="22" fillId="0" borderId="10" xfId="53" applyNumberFormat="1" applyFont="1" applyFill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 vertical="top" wrapText="1"/>
      <protection/>
    </xf>
    <xf numFmtId="0" fontId="22" fillId="0" borderId="11" xfId="53" applyFont="1" applyFill="1" applyBorder="1" applyAlignment="1">
      <alignment horizontal="center" vertical="top" wrapText="1"/>
      <protection/>
    </xf>
    <xf numFmtId="2" fontId="22" fillId="0" borderId="10" xfId="53" applyNumberFormat="1" applyFont="1" applyFill="1" applyBorder="1" applyAlignment="1">
      <alignment vertical="top" wrapText="1"/>
      <protection/>
    </xf>
    <xf numFmtId="0" fontId="24" fillId="24" borderId="11" xfId="53" applyFont="1" applyFill="1" applyBorder="1" applyAlignment="1">
      <alignment horizontal="left" vertical="top" wrapText="1"/>
      <protection/>
    </xf>
    <xf numFmtId="2" fontId="22" fillId="24" borderId="10" xfId="53" applyNumberFormat="1" applyFont="1" applyFill="1" applyBorder="1" applyAlignment="1">
      <alignment horizontal="center" vertical="top" wrapText="1"/>
      <protection/>
    </xf>
    <xf numFmtId="0" fontId="24" fillId="4" borderId="11" xfId="53" applyFont="1" applyFill="1" applyBorder="1" applyAlignment="1">
      <alignment horizontal="left" vertical="top" wrapText="1"/>
      <protection/>
    </xf>
    <xf numFmtId="2" fontId="22" fillId="4" borderId="10" xfId="53" applyNumberFormat="1" applyFont="1" applyFill="1" applyBorder="1" applyAlignment="1">
      <alignment horizontal="center" vertical="top" wrapText="1"/>
      <protection/>
    </xf>
    <xf numFmtId="0" fontId="22" fillId="0" borderId="10" xfId="53" applyFont="1" applyFill="1" applyBorder="1" applyAlignment="1">
      <alignment vertical="top" wrapText="1"/>
      <protection/>
    </xf>
    <xf numFmtId="0" fontId="24" fillId="4" borderId="10" xfId="53" applyFont="1" applyFill="1" applyBorder="1" applyAlignment="1">
      <alignment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24" fillId="0" borderId="11" xfId="53" applyFont="1" applyBorder="1" applyAlignment="1">
      <alignment vertical="top" wrapText="1"/>
      <protection/>
    </xf>
    <xf numFmtId="0" fontId="24" fillId="4" borderId="10" xfId="53" applyFont="1" applyFill="1" applyBorder="1" applyAlignment="1">
      <alignment horizontal="left" vertical="top" wrapText="1"/>
      <protection/>
    </xf>
    <xf numFmtId="0" fontId="24" fillId="24" borderId="10" xfId="53" applyFont="1" applyFill="1" applyBorder="1" applyAlignment="1">
      <alignment horizontal="left" vertical="top" wrapText="1"/>
      <protection/>
    </xf>
    <xf numFmtId="0" fontId="24" fillId="0" borderId="10" xfId="53" applyFont="1" applyBorder="1" applyAlignment="1">
      <alignment vertical="top" wrapText="1"/>
      <protection/>
    </xf>
    <xf numFmtId="0" fontId="22" fillId="0" borderId="10" xfId="53" applyFont="1" applyBorder="1" applyAlignment="1">
      <alignment vertical="top" wrapText="1"/>
      <protection/>
    </xf>
    <xf numFmtId="184" fontId="22" fillId="0" borderId="10" xfId="53" applyNumberFormat="1" applyFont="1" applyBorder="1" applyAlignment="1">
      <alignment horizontal="center" vertical="top" wrapText="1"/>
      <protection/>
    </xf>
    <xf numFmtId="2" fontId="22" fillId="0" borderId="12" xfId="53" applyNumberFormat="1" applyFont="1" applyBorder="1" applyAlignment="1">
      <alignment horizontal="center"/>
      <protection/>
    </xf>
    <xf numFmtId="184" fontId="22" fillId="0" borderId="10" xfId="53" applyNumberFormat="1" applyFont="1" applyFill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/>
      <protection/>
    </xf>
    <xf numFmtId="183" fontId="22" fillId="0" borderId="10" xfId="53" applyNumberFormat="1" applyFont="1" applyFill="1" applyBorder="1" applyAlignment="1">
      <alignment horizontal="center" vertical="top" wrapText="1"/>
      <protection/>
    </xf>
    <xf numFmtId="184" fontId="2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vertical="top"/>
      <protection/>
    </xf>
    <xf numFmtId="0" fontId="22" fillId="0" borderId="0" xfId="53" applyFont="1" applyFill="1" applyAlignment="1">
      <alignment vertical="top"/>
      <protection/>
    </xf>
    <xf numFmtId="2" fontId="22" fillId="0" borderId="10" xfId="53" applyNumberFormat="1" applyFont="1" applyFill="1" applyBorder="1" applyAlignment="1">
      <alignment horizontal="center" vertical="top"/>
      <protection/>
    </xf>
    <xf numFmtId="2" fontId="22" fillId="0" borderId="10" xfId="53" applyNumberFormat="1" applyFont="1" applyFill="1" applyBorder="1" applyAlignment="1">
      <alignment horizontal="center"/>
      <protection/>
    </xf>
    <xf numFmtId="183" fontId="22" fillId="0" borderId="10" xfId="53" applyNumberFormat="1" applyFont="1" applyBorder="1" applyAlignment="1">
      <alignment horizontal="center" vertical="top" wrapText="1"/>
      <protection/>
    </xf>
    <xf numFmtId="183" fontId="22" fillId="0" borderId="10" xfId="53" applyNumberFormat="1" applyFont="1" applyBorder="1" applyAlignment="1">
      <alignment horizontal="center"/>
      <protection/>
    </xf>
    <xf numFmtId="2" fontId="22" fillId="25" borderId="10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horizontal="center" vertical="top" wrapText="1"/>
      <protection/>
    </xf>
    <xf numFmtId="2" fontId="22" fillId="25" borderId="14" xfId="53" applyNumberFormat="1" applyFont="1" applyFill="1" applyBorder="1" applyAlignment="1">
      <alignment horizontal="center" wrapText="1"/>
      <protection/>
    </xf>
    <xf numFmtId="2" fontId="22" fillId="0" borderId="15" xfId="53" applyNumberFormat="1" applyFont="1" applyBorder="1" applyAlignment="1">
      <alignment horizontal="center"/>
      <protection/>
    </xf>
    <xf numFmtId="2" fontId="22" fillId="0" borderId="16" xfId="53" applyNumberFormat="1" applyFont="1" applyBorder="1" applyAlignment="1">
      <alignment horizontal="center"/>
      <protection/>
    </xf>
    <xf numFmtId="2" fontId="22" fillId="0" borderId="0" xfId="53" applyNumberFormat="1" applyFont="1" applyFill="1" applyBorder="1" applyAlignment="1">
      <alignment horizontal="center" vertical="top" wrapText="1"/>
      <protection/>
    </xf>
    <xf numFmtId="2" fontId="22" fillId="0" borderId="0" xfId="53" applyNumberFormat="1" applyFont="1">
      <alignment/>
      <protection/>
    </xf>
    <xf numFmtId="2" fontId="22" fillId="0" borderId="10" xfId="53" applyNumberFormat="1" applyFont="1" applyBorder="1">
      <alignment/>
      <protection/>
    </xf>
    <xf numFmtId="2" fontId="22" fillId="4" borderId="17" xfId="53" applyNumberFormat="1" applyFont="1" applyFill="1" applyBorder="1" applyAlignment="1">
      <alignment horizontal="center" vertical="top" wrapText="1"/>
      <protection/>
    </xf>
    <xf numFmtId="0" fontId="22" fillId="0" borderId="11" xfId="53" applyFont="1" applyFill="1" applyBorder="1" applyAlignment="1">
      <alignment horizontal="left" vertical="top" wrapText="1"/>
      <protection/>
    </xf>
    <xf numFmtId="2" fontId="22" fillId="0" borderId="0" xfId="53" applyNumberFormat="1" applyFont="1" applyFill="1" applyBorder="1" applyAlignment="1">
      <alignment vertical="top" wrapText="1"/>
      <protection/>
    </xf>
    <xf numFmtId="2" fontId="22" fillId="0" borderId="0" xfId="53" applyNumberFormat="1" applyFont="1" applyFill="1" applyAlignment="1">
      <alignment horizontal="center" vertical="top"/>
      <protection/>
    </xf>
    <xf numFmtId="2" fontId="22" fillId="0" borderId="0" xfId="53" applyNumberFormat="1" applyFont="1" applyFill="1" applyAlignment="1">
      <alignment vertical="top"/>
      <protection/>
    </xf>
    <xf numFmtId="2" fontId="22" fillId="0" borderId="0" xfId="53" applyNumberFormat="1" applyFont="1" applyFill="1" applyBorder="1" applyAlignment="1">
      <alignment vertical="top"/>
      <protection/>
    </xf>
    <xf numFmtId="185" fontId="22" fillId="25" borderId="12" xfId="0" applyNumberFormat="1" applyFont="1" applyFill="1" applyBorder="1" applyAlignment="1">
      <alignment horizontal="center"/>
    </xf>
    <xf numFmtId="185" fontId="25" fillId="25" borderId="13" xfId="0" applyNumberFormat="1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2" fontId="22" fillId="26" borderId="10" xfId="53" applyNumberFormat="1" applyFont="1" applyFill="1" applyBorder="1" applyAlignment="1">
      <alignment horizontal="center" vertical="top" wrapText="1"/>
      <protection/>
    </xf>
    <xf numFmtId="2" fontId="22" fillId="26" borderId="18" xfId="53" applyNumberFormat="1" applyFont="1" applyFill="1" applyBorder="1" applyAlignment="1">
      <alignment horizontal="center" vertical="top" wrapText="1"/>
      <protection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vertical="top" wrapText="1"/>
    </xf>
    <xf numFmtId="2" fontId="21" fillId="26" borderId="10" xfId="0" applyNumberFormat="1" applyFont="1" applyFill="1" applyBorder="1" applyAlignment="1">
      <alignment horizontal="center" vertical="top" wrapText="1"/>
    </xf>
    <xf numFmtId="2" fontId="22" fillId="24" borderId="11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Fill="1" applyAlignment="1">
      <alignment horizontal="left" vertical="top"/>
      <protection/>
    </xf>
    <xf numFmtId="0" fontId="24" fillId="0" borderId="0" xfId="53" applyFont="1" applyFill="1" applyAlignment="1">
      <alignment horizontal="left" vertical="top" wrapText="1"/>
      <protection/>
    </xf>
    <xf numFmtId="2" fontId="22" fillId="4" borderId="11" xfId="53" applyNumberFormat="1" applyFont="1" applyFill="1" applyBorder="1" applyAlignment="1">
      <alignment horizontal="center" vertical="top" wrapText="1"/>
      <protection/>
    </xf>
    <xf numFmtId="1" fontId="22" fillId="0" borderId="10" xfId="53" applyNumberFormat="1" applyFont="1" applyFill="1" applyBorder="1" applyAlignment="1">
      <alignment vertical="top" wrapText="1"/>
      <protection/>
    </xf>
    <xf numFmtId="0" fontId="22" fillId="4" borderId="10" xfId="53" applyFont="1" applyFill="1" applyBorder="1" applyAlignment="1">
      <alignment vertical="top" wrapText="1"/>
      <protection/>
    </xf>
    <xf numFmtId="0" fontId="22" fillId="24" borderId="10" xfId="53" applyFont="1" applyFill="1" applyBorder="1" applyAlignment="1">
      <alignment vertical="top" wrapText="1"/>
      <protection/>
    </xf>
    <xf numFmtId="0" fontId="22" fillId="26" borderId="10" xfId="53" applyFont="1" applyFill="1" applyBorder="1" applyAlignment="1">
      <alignment vertical="top" wrapText="1"/>
      <protection/>
    </xf>
    <xf numFmtId="1" fontId="22" fillId="24" borderId="10" xfId="53" applyNumberFormat="1" applyFont="1" applyFill="1" applyBorder="1" applyAlignment="1">
      <alignment vertical="top" wrapText="1"/>
      <protection/>
    </xf>
    <xf numFmtId="1" fontId="22" fillId="4" borderId="10" xfId="53" applyNumberFormat="1" applyFont="1" applyFill="1" applyBorder="1" applyAlignment="1">
      <alignment vertical="top" wrapText="1"/>
      <protection/>
    </xf>
    <xf numFmtId="180" fontId="22" fillId="4" borderId="10" xfId="53" applyNumberFormat="1" applyFont="1" applyFill="1" applyBorder="1" applyAlignment="1">
      <alignment vertical="top" wrapText="1"/>
      <protection/>
    </xf>
    <xf numFmtId="186" fontId="22" fillId="0" borderId="10" xfId="53" applyNumberFormat="1" applyFont="1" applyFill="1" applyBorder="1" applyAlignment="1">
      <alignment vertical="top" wrapText="1"/>
      <protection/>
    </xf>
    <xf numFmtId="2" fontId="22" fillId="0" borderId="11" xfId="53" applyNumberFormat="1" applyFont="1" applyFill="1" applyBorder="1" applyAlignment="1">
      <alignment vertical="top" wrapText="1"/>
      <protection/>
    </xf>
    <xf numFmtId="2" fontId="22" fillId="0" borderId="18" xfId="53" applyNumberFormat="1" applyFont="1" applyFill="1" applyBorder="1" applyAlignment="1">
      <alignment vertical="top" wrapText="1"/>
      <protection/>
    </xf>
    <xf numFmtId="1" fontId="22" fillId="4" borderId="10" xfId="53" applyNumberFormat="1" applyFont="1" applyFill="1" applyBorder="1" applyAlignment="1">
      <alignment horizontal="right" vertical="top" wrapText="1"/>
      <protection/>
    </xf>
    <xf numFmtId="1" fontId="22" fillId="24" borderId="10" xfId="53" applyNumberFormat="1" applyFont="1" applyFill="1" applyBorder="1" applyAlignment="1">
      <alignment horizontal="right" vertical="top" wrapText="1"/>
      <protection/>
    </xf>
    <xf numFmtId="2" fontId="22" fillId="0" borderId="19" xfId="53" applyNumberFormat="1" applyFont="1" applyBorder="1" applyAlignment="1">
      <alignment vertical="top" wrapText="1"/>
      <protection/>
    </xf>
    <xf numFmtId="0" fontId="22" fillId="25" borderId="10" xfId="53" applyFont="1" applyFill="1" applyBorder="1" applyAlignment="1">
      <alignment vertical="top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right" vertical="top"/>
      <protection/>
    </xf>
    <xf numFmtId="2" fontId="22" fillId="26" borderId="12" xfId="53" applyNumberFormat="1" applyFont="1" applyFill="1" applyBorder="1" applyAlignment="1">
      <alignment horizontal="center" vertical="top" wrapText="1"/>
      <protection/>
    </xf>
    <xf numFmtId="2" fontId="22" fillId="0" borderId="12" xfId="53" applyNumberFormat="1" applyFont="1" applyFill="1" applyBorder="1" applyAlignment="1">
      <alignment horizontal="center" vertical="top" wrapText="1"/>
      <protection/>
    </xf>
    <xf numFmtId="0" fontId="22" fillId="26" borderId="12" xfId="53" applyFont="1" applyFill="1" applyBorder="1" applyAlignment="1">
      <alignment vertical="top" wrapText="1"/>
      <protection/>
    </xf>
    <xf numFmtId="0" fontId="22" fillId="0" borderId="12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2" fillId="0" borderId="20" xfId="53" applyFont="1" applyFill="1" applyBorder="1" applyAlignment="1">
      <alignment vertical="top" wrapText="1"/>
      <protection/>
    </xf>
    <xf numFmtId="0" fontId="22" fillId="0" borderId="0" xfId="53" applyFont="1" applyFill="1" applyAlignment="1">
      <alignment vertical="top" wrapText="1"/>
      <protection/>
    </xf>
    <xf numFmtId="2" fontId="22" fillId="26" borderId="11" xfId="53" applyNumberFormat="1" applyFont="1" applyFill="1" applyBorder="1" applyAlignment="1">
      <alignment horizontal="center" vertical="top" wrapText="1"/>
      <protection/>
    </xf>
    <xf numFmtId="0" fontId="22" fillId="0" borderId="12" xfId="53" applyFont="1" applyFill="1" applyBorder="1" applyAlignment="1">
      <alignment horizontal="left" vertical="top" wrapText="1"/>
      <protection/>
    </xf>
    <xf numFmtId="0" fontId="22" fillId="26" borderId="10" xfId="53" applyFont="1" applyFill="1" applyBorder="1" applyAlignment="1">
      <alignment horizontal="center" vertical="top" wrapText="1"/>
      <protection/>
    </xf>
    <xf numFmtId="0" fontId="22" fillId="0" borderId="21" xfId="53" applyFont="1" applyFill="1" applyBorder="1" applyAlignment="1">
      <alignment horizontal="left" vertical="center" wrapText="1"/>
      <protection/>
    </xf>
    <xf numFmtId="0" fontId="22" fillId="0" borderId="17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4" fillId="0" borderId="0" xfId="53" applyFont="1" applyFill="1" applyAlignment="1">
      <alignment horizontal="left" vertical="top"/>
      <protection/>
    </xf>
    <xf numFmtId="0" fontId="24" fillId="0" borderId="0" xfId="53" applyFont="1" applyFill="1" applyAlignment="1">
      <alignment horizontal="left" vertical="top" wrapText="1"/>
      <protection/>
    </xf>
    <xf numFmtId="0" fontId="22" fillId="0" borderId="22" xfId="53" applyFont="1" applyFill="1" applyBorder="1" applyAlignment="1">
      <alignment horizontal="left" vertical="top" wrapText="1"/>
      <protection/>
    </xf>
    <xf numFmtId="0" fontId="22" fillId="0" borderId="23" xfId="53" applyFont="1" applyFill="1" applyBorder="1" applyAlignment="1">
      <alignment horizontal="left" vertical="top" wrapText="1"/>
      <protection/>
    </xf>
    <xf numFmtId="0" fontId="22" fillId="0" borderId="13" xfId="53" applyFont="1" applyBorder="1" applyAlignment="1">
      <alignment horizontal="left" vertical="top" wrapText="1"/>
      <protection/>
    </xf>
    <xf numFmtId="0" fontId="22" fillId="0" borderId="21" xfId="53" applyFont="1" applyFill="1" applyBorder="1" applyAlignment="1">
      <alignment horizontal="left" vertical="top" wrapText="1"/>
      <protection/>
    </xf>
    <xf numFmtId="0" fontId="22" fillId="0" borderId="17" xfId="53" applyFont="1" applyFill="1" applyBorder="1" applyAlignment="1">
      <alignment horizontal="left" vertical="top" wrapText="1"/>
      <protection/>
    </xf>
    <xf numFmtId="0" fontId="22" fillId="0" borderId="12" xfId="53" applyFont="1" applyBorder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22" fillId="0" borderId="10" xfId="53" applyFont="1" applyBorder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2" fontId="22" fillId="0" borderId="0" xfId="53" applyNumberFormat="1" applyFont="1" applyFill="1" applyAlignment="1">
      <alignment vertical="top" wrapText="1"/>
      <protection/>
    </xf>
    <xf numFmtId="2" fontId="22" fillId="0" borderId="0" xfId="53" applyNumberFormat="1" applyFont="1" applyAlignment="1">
      <alignment vertical="top" wrapText="1"/>
      <protection/>
    </xf>
    <xf numFmtId="2" fontId="22" fillId="0" borderId="10" xfId="53" applyNumberFormat="1" applyFont="1" applyFill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 vertical="top" wrapText="1"/>
      <protection/>
    </xf>
    <xf numFmtId="2" fontId="22" fillId="0" borderId="11" xfId="53" applyNumberFormat="1" applyFont="1" applyFill="1" applyBorder="1" applyAlignment="1">
      <alignment horizontal="center" vertical="top" wrapText="1"/>
      <protection/>
    </xf>
    <xf numFmtId="2" fontId="22" fillId="0" borderId="18" xfId="53" applyNumberFormat="1" applyFont="1" applyFill="1" applyBorder="1" applyAlignment="1">
      <alignment horizontal="center" vertical="top" wrapText="1"/>
      <protection/>
    </xf>
    <xf numFmtId="2" fontId="22" fillId="0" borderId="19" xfId="53" applyNumberFormat="1" applyFont="1" applyBorder="1" applyAlignment="1">
      <alignment horizontal="center" vertical="top" wrapTex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2" fontId="22" fillId="0" borderId="24" xfId="53" applyNumberFormat="1" applyFont="1" applyFill="1" applyBorder="1" applyAlignment="1">
      <alignment horizontal="center" vertical="top" wrapText="1"/>
      <protection/>
    </xf>
    <xf numFmtId="0" fontId="23" fillId="0" borderId="0" xfId="53" applyFont="1" applyFill="1" applyAlignment="1">
      <alignment horizontal="center" vertical="top"/>
      <protection/>
    </xf>
    <xf numFmtId="2" fontId="22" fillId="0" borderId="19" xfId="53" applyNumberFormat="1" applyFont="1" applyFill="1" applyBorder="1" applyAlignment="1">
      <alignment horizontal="center" vertical="top" wrapText="1"/>
      <protection/>
    </xf>
    <xf numFmtId="2" fontId="22" fillId="26" borderId="25" xfId="53" applyNumberFormat="1" applyFont="1" applyFill="1" applyBorder="1" applyAlignment="1">
      <alignment horizontal="center" vertical="center" wrapText="1"/>
      <protection/>
    </xf>
    <xf numFmtId="2" fontId="22" fillId="26" borderId="22" xfId="53" applyNumberFormat="1" applyFont="1" applyFill="1" applyBorder="1" applyAlignment="1">
      <alignment horizontal="center" vertical="center" wrapText="1"/>
      <protection/>
    </xf>
    <xf numFmtId="2" fontId="22" fillId="26" borderId="24" xfId="53" applyNumberFormat="1" applyFont="1" applyFill="1" applyBorder="1" applyAlignment="1">
      <alignment horizontal="center" vertical="center" wrapText="1"/>
      <protection/>
    </xf>
    <xf numFmtId="2" fontId="22" fillId="26" borderId="13" xfId="53" applyNumberFormat="1" applyFont="1" applyFill="1" applyBorder="1" applyAlignment="1">
      <alignment horizontal="center" vertical="center" wrapText="1"/>
      <protection/>
    </xf>
    <xf numFmtId="2" fontId="22" fillId="26" borderId="19" xfId="53" applyNumberFormat="1" applyFont="1" applyFill="1" applyBorder="1" applyAlignment="1">
      <alignment horizontal="center" vertical="top" wrapText="1"/>
      <protection/>
    </xf>
    <xf numFmtId="0" fontId="22" fillId="0" borderId="21" xfId="53" applyFont="1" applyFill="1" applyBorder="1" applyAlignment="1">
      <alignment horizontal="center" vertical="top" wrapText="1"/>
      <protection/>
    </xf>
    <xf numFmtId="0" fontId="22" fillId="0" borderId="12" xfId="53" applyFont="1" applyFill="1" applyBorder="1" applyAlignment="1">
      <alignment horizontal="center" vertical="top" wrapText="1"/>
      <protection/>
    </xf>
    <xf numFmtId="0" fontId="22" fillId="26" borderId="25" xfId="53" applyFont="1" applyFill="1" applyBorder="1" applyAlignment="1">
      <alignment horizontal="center" vertical="top" wrapText="1"/>
      <protection/>
    </xf>
    <xf numFmtId="0" fontId="22" fillId="26" borderId="26" xfId="53" applyFont="1" applyFill="1" applyBorder="1" applyAlignment="1">
      <alignment horizontal="center" vertical="top" wrapText="1"/>
      <protection/>
    </xf>
    <xf numFmtId="0" fontId="22" fillId="26" borderId="22" xfId="53" applyFont="1" applyFill="1" applyBorder="1" applyAlignment="1">
      <alignment horizontal="center" vertical="top" wrapText="1"/>
      <protection/>
    </xf>
    <xf numFmtId="0" fontId="22" fillId="26" borderId="24" xfId="53" applyFont="1" applyFill="1" applyBorder="1" applyAlignment="1">
      <alignment horizontal="center" vertical="top" wrapText="1"/>
      <protection/>
    </xf>
    <xf numFmtId="0" fontId="22" fillId="26" borderId="16" xfId="53" applyFont="1" applyFill="1" applyBorder="1" applyAlignment="1">
      <alignment horizontal="center" vertical="top" wrapText="1"/>
      <protection/>
    </xf>
    <xf numFmtId="0" fontId="22" fillId="26" borderId="13" xfId="53" applyFont="1" applyFill="1" applyBorder="1" applyAlignment="1">
      <alignment horizontal="center" vertical="top" wrapText="1"/>
      <protection/>
    </xf>
    <xf numFmtId="2" fontId="22" fillId="26" borderId="18" xfId="53" applyNumberFormat="1" applyFont="1" applyFill="1" applyBorder="1" applyAlignment="1">
      <alignment horizontal="center" vertical="top" wrapText="1"/>
      <protection/>
    </xf>
    <xf numFmtId="0" fontId="22" fillId="26" borderId="21" xfId="53" applyFont="1" applyFill="1" applyBorder="1" applyAlignment="1">
      <alignment horizontal="left" vertical="top" wrapText="1"/>
      <protection/>
    </xf>
    <xf numFmtId="0" fontId="22" fillId="26" borderId="12" xfId="53" applyFont="1" applyFill="1" applyBorder="1" applyAlignment="1">
      <alignment horizontal="left" vertical="top" wrapText="1"/>
      <protection/>
    </xf>
    <xf numFmtId="0" fontId="22" fillId="26" borderId="17" xfId="53" applyFont="1" applyFill="1" applyBorder="1" applyAlignment="1">
      <alignment horizontal="left" vertical="top" wrapText="1"/>
      <protection/>
    </xf>
    <xf numFmtId="2" fontId="22" fillId="26" borderId="25" xfId="53" applyNumberFormat="1" applyFont="1" applyFill="1" applyBorder="1" applyAlignment="1">
      <alignment horizontal="center" vertical="top" wrapText="1"/>
      <protection/>
    </xf>
    <xf numFmtId="2" fontId="22" fillId="26" borderId="22" xfId="53" applyNumberFormat="1" applyFont="1" applyFill="1" applyBorder="1" applyAlignment="1">
      <alignment horizontal="center" vertical="top" wrapText="1"/>
      <protection/>
    </xf>
    <xf numFmtId="2" fontId="22" fillId="26" borderId="24" xfId="53" applyNumberFormat="1" applyFont="1" applyFill="1" applyBorder="1" applyAlignment="1">
      <alignment horizontal="center" vertical="top" wrapText="1"/>
      <protection/>
    </xf>
    <xf numFmtId="2" fontId="22" fillId="26" borderId="13" xfId="53" applyNumberFormat="1" applyFont="1" applyFill="1" applyBorder="1" applyAlignment="1">
      <alignment horizontal="center" vertical="top" wrapText="1"/>
      <protection/>
    </xf>
    <xf numFmtId="2" fontId="22" fillId="24" borderId="11" xfId="53" applyNumberFormat="1" applyFont="1" applyFill="1" applyBorder="1" applyAlignment="1">
      <alignment horizontal="center" vertical="top" wrapText="1"/>
      <protection/>
    </xf>
    <xf numFmtId="2" fontId="22" fillId="24" borderId="19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ТУ ДОАВ о ЛИМИТАХ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Потребление электроэнергии в МОУ Красноармейского района г.Волгограда за 1 квартал 2012г.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электроэнергия!$F$7</c:f>
              <c:numCache/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электроэнергия!$H$7</c:f>
              <c:numCache/>
            </c:numRef>
          </c:val>
        </c:ser>
        <c:axId val="28311033"/>
        <c:axId val="49251414"/>
      </c:barChart>
      <c:catAx>
        <c:axId val="2831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51414"/>
        <c:crosses val="autoZero"/>
        <c:auto val="1"/>
        <c:lblOffset val="100"/>
        <c:noMultiLvlLbl val="0"/>
      </c:catAx>
      <c:valAx>
        <c:axId val="49251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тыс.кВт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1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Потребление водоснабжения МОУ Красноармейского района г.Волгограда за 1 квартал 2012г.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водопотребление!$F$7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водопотребление!$H$7</c:f>
              <c:numCache>
                <c:ptCount val="1"/>
                <c:pt idx="0">
                  <c:v>0</c:v>
                </c:pt>
              </c:numCache>
            </c:numRef>
          </c:val>
        </c:ser>
        <c:axId val="51546239"/>
        <c:axId val="57312836"/>
      </c:barChart>
      <c:catAx>
        <c:axId val="5154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2836"/>
        <c:crosses val="autoZero"/>
        <c:auto val="1"/>
        <c:lblOffset val="100"/>
        <c:noMultiLvlLbl val="0"/>
      </c:catAx>
      <c:valAx>
        <c:axId val="5731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475"/>
          <c:w val="0.7847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водопотребление!$G$7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водопотребление!$I$7</c:f>
              <c:numCache>
                <c:ptCount val="1"/>
                <c:pt idx="0">
                  <c:v>0</c:v>
                </c:pt>
              </c:numCache>
            </c:numRef>
          </c:val>
        </c:ser>
        <c:axId val="6422069"/>
        <c:axId val="56201890"/>
      </c:barChart>
      <c:catAx>
        <c:axId val="642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01890"/>
        <c:crosses val="autoZero"/>
        <c:auto val="0"/>
        <c:lblOffset val="100"/>
        <c:noMultiLvlLbl val="0"/>
      </c:catAx>
      <c:valAx>
        <c:axId val="56201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4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Потребление горячей воды в МОУ Красноармейского района Волгограда за 1 квартал 2012г.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"/>
          <c:w val="0.757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'ХВС в ГВС'!$F$6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'ХВС в ГВС'!$H$6</c:f>
              <c:numCache>
                <c:ptCount val="1"/>
                <c:pt idx="0">
                  <c:v>0</c:v>
                </c:pt>
              </c:numCache>
            </c:numRef>
          </c:val>
        </c:ser>
        <c:axId val="5763227"/>
        <c:axId val="16012528"/>
      </c:barChart>
      <c:catAx>
        <c:axId val="576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2528"/>
        <c:crosses val="autoZero"/>
        <c:auto val="1"/>
        <c:lblOffset val="100"/>
        <c:noMultiLvlLbl val="0"/>
      </c:catAx>
      <c:valAx>
        <c:axId val="1601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Расход по водоотведению МОУ Красноармейского района Волгограда за 1 квартал 2012г.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водоотведение!$F$6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водоотведение!$H$6</c:f>
              <c:numCache>
                <c:ptCount val="1"/>
                <c:pt idx="0">
                  <c:v>0</c:v>
                </c:pt>
              </c:numCache>
            </c:numRef>
          </c:val>
        </c:ser>
        <c:axId val="37240113"/>
        <c:axId val="57054382"/>
      </c:barChart>
      <c:catAx>
        <c:axId val="37240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54382"/>
        <c:crosses val="autoZero"/>
        <c:auto val="1"/>
        <c:lblOffset val="100"/>
        <c:noMultiLvlLbl val="0"/>
      </c:catAx>
      <c:valAx>
        <c:axId val="57054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Потребление тепловой энергии в МОУ Красноармейского района г.Волгограда за 1 квартал 2012г.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лимит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теплоэнергия!$F$7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теплоэнергия!$H$7</c:f>
              <c:numCache>
                <c:ptCount val="1"/>
                <c:pt idx="0">
                  <c:v>0</c:v>
                </c:pt>
              </c:numCache>
            </c:numRef>
          </c:val>
        </c:ser>
        <c:axId val="57765239"/>
        <c:axId val="34018652"/>
      </c:barChart>
      <c:catAx>
        <c:axId val="5776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8652"/>
        <c:crosses val="autoZero"/>
        <c:auto val="1"/>
        <c:lblOffset val="100"/>
        <c:noMultiLvlLbl val="0"/>
      </c:catAx>
      <c:valAx>
        <c:axId val="3401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тыс. Гкал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65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285750</xdr:colOff>
      <xdr:row>6</xdr:row>
      <xdr:rowOff>28575</xdr:rowOff>
    </xdr:from>
    <xdr:to>
      <xdr:col>31</xdr:col>
      <xdr:colOff>552450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7419975" y="2162175"/>
        <a:ext cx="3314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6</xdr:row>
      <xdr:rowOff>28575</xdr:rowOff>
    </xdr:from>
    <xdr:to>
      <xdr:col>36</xdr:col>
      <xdr:colOff>190500</xdr:colOff>
      <xdr:row>24</xdr:row>
      <xdr:rowOff>504825</xdr:rowOff>
    </xdr:to>
    <xdr:graphicFrame>
      <xdr:nvGraphicFramePr>
        <xdr:cNvPr id="1" name="Chart 1"/>
        <xdr:cNvGraphicFramePr/>
      </xdr:nvGraphicFramePr>
      <xdr:xfrm>
        <a:off x="7353300" y="2257425"/>
        <a:ext cx="428625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190500</xdr:colOff>
      <xdr:row>26</xdr:row>
      <xdr:rowOff>28575</xdr:rowOff>
    </xdr:from>
    <xdr:to>
      <xdr:col>36</xdr:col>
      <xdr:colOff>219075</xdr:colOff>
      <xdr:row>55</xdr:row>
      <xdr:rowOff>76200</xdr:rowOff>
    </xdr:to>
    <xdr:graphicFrame>
      <xdr:nvGraphicFramePr>
        <xdr:cNvPr id="2" name="Chart 3"/>
        <xdr:cNvGraphicFramePr/>
      </xdr:nvGraphicFramePr>
      <xdr:xfrm>
        <a:off x="7372350" y="9410700"/>
        <a:ext cx="42957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6</xdr:row>
      <xdr:rowOff>133350</xdr:rowOff>
    </xdr:from>
    <xdr:to>
      <xdr:col>35</xdr:col>
      <xdr:colOff>561975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7639050" y="2295525"/>
        <a:ext cx="42386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5</xdr:row>
      <xdr:rowOff>0</xdr:rowOff>
    </xdr:from>
    <xdr:to>
      <xdr:col>33</xdr:col>
      <xdr:colOff>476250</xdr:colOff>
      <xdr:row>23</xdr:row>
      <xdr:rowOff>895350</xdr:rowOff>
    </xdr:to>
    <xdr:graphicFrame>
      <xdr:nvGraphicFramePr>
        <xdr:cNvPr id="1" name="Chart 3"/>
        <xdr:cNvGraphicFramePr/>
      </xdr:nvGraphicFramePr>
      <xdr:xfrm>
        <a:off x="7419975" y="1943100"/>
        <a:ext cx="32861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</xdr:row>
      <xdr:rowOff>28575</xdr:rowOff>
    </xdr:from>
    <xdr:to>
      <xdr:col>34</xdr:col>
      <xdr:colOff>590550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6248400" y="2600325"/>
        <a:ext cx="42481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1054;&#1073;&#1097;&#1080;&#1077;%20&#1076;&#1086;&#1082;&#1091;&#1084;&#1077;&#1085;&#1090;&#1099;\&#1058;&#1077;&#1093;&#1085;&#1072;&#1076;&#1079;&#1086;&#1088;\&#1058;&#1072;&#1083;&#1086;&#1074;&#1077;&#1088;&#1086;&#1074;&#1072;\&#1076;&#1086;%2020.04.2012&#1058;&#1054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электроэнергия"/>
      <sheetName val="водопотребление"/>
      <sheetName val="ХВС в ГВС"/>
      <sheetName val="водоотведение"/>
      <sheetName val="теплоэнергия"/>
      <sheetName val="теплоэнергия в ГВС"/>
      <sheetName val="ГВС"/>
    </sheetNames>
    <sheetDataSet>
      <sheetData sheetId="4">
        <row r="395">
          <cell r="G395">
            <v>2.217</v>
          </cell>
          <cell r="H395">
            <v>16.84743</v>
          </cell>
          <cell r="I395">
            <v>1.992</v>
          </cell>
          <cell r="J395">
            <v>15.13761</v>
          </cell>
        </row>
        <row r="396">
          <cell r="G396">
            <v>0.996</v>
          </cell>
          <cell r="H396">
            <v>7.5688</v>
          </cell>
          <cell r="I396">
            <v>0.935</v>
          </cell>
          <cell r="J396">
            <v>7.10526</v>
          </cell>
        </row>
        <row r="397">
          <cell r="G397">
            <v>0.717</v>
          </cell>
          <cell r="H397">
            <v>5.4486300000000005</v>
          </cell>
          <cell r="I397">
            <v>0.762</v>
          </cell>
          <cell r="J397">
            <v>5.79059</v>
          </cell>
        </row>
        <row r="398">
          <cell r="G398">
            <v>0.535</v>
          </cell>
          <cell r="H398">
            <v>4.06557</v>
          </cell>
          <cell r="I398">
            <v>1.089</v>
          </cell>
          <cell r="J398">
            <v>8.27553</v>
          </cell>
        </row>
        <row r="399">
          <cell r="G399">
            <v>1.083</v>
          </cell>
          <cell r="H399">
            <v>8.22993</v>
          </cell>
          <cell r="I399">
            <v>0.994</v>
          </cell>
          <cell r="J399">
            <v>7.5536</v>
          </cell>
        </row>
        <row r="400">
          <cell r="G400">
            <v>1.518</v>
          </cell>
          <cell r="H400">
            <v>11.535590000000001</v>
          </cell>
          <cell r="I400">
            <v>1.234</v>
          </cell>
          <cell r="J400">
            <v>9.37742</v>
          </cell>
        </row>
        <row r="401">
          <cell r="G401">
            <v>0.291</v>
          </cell>
          <cell r="H401">
            <v>2.21137</v>
          </cell>
          <cell r="I401">
            <v>0.179</v>
          </cell>
          <cell r="J401">
            <v>1.36026</v>
          </cell>
        </row>
        <row r="402">
          <cell r="G402">
            <v>0.15414</v>
          </cell>
          <cell r="H402">
            <v>1.17135</v>
          </cell>
        </row>
        <row r="403">
          <cell r="G403">
            <v>0.789</v>
          </cell>
          <cell r="H403">
            <v>5.99577</v>
          </cell>
          <cell r="I403">
            <v>0.736</v>
          </cell>
          <cell r="J403">
            <v>5.59302</v>
          </cell>
        </row>
        <row r="404">
          <cell r="G404">
            <v>1.779</v>
          </cell>
          <cell r="H404">
            <v>13.518979999999999</v>
          </cell>
          <cell r="I404">
            <v>1.389</v>
          </cell>
          <cell r="J404">
            <v>10.555299999999999</v>
          </cell>
        </row>
        <row r="405">
          <cell r="G405">
            <v>0.283</v>
          </cell>
          <cell r="H405">
            <v>2.15057</v>
          </cell>
          <cell r="I405">
            <v>0.127</v>
          </cell>
          <cell r="J405">
            <v>0.9651</v>
          </cell>
        </row>
        <row r="406">
          <cell r="G406">
            <v>0.564</v>
          </cell>
          <cell r="H406">
            <v>4.28595</v>
          </cell>
          <cell r="I406">
            <v>0.127</v>
          </cell>
          <cell r="J406">
            <v>0.9651</v>
          </cell>
        </row>
        <row r="407">
          <cell r="G407">
            <v>0.798</v>
          </cell>
          <cell r="H407">
            <v>6.06416</v>
          </cell>
          <cell r="I407">
            <v>0.897</v>
          </cell>
          <cell r="J407">
            <v>6.816490000000001</v>
          </cell>
        </row>
        <row r="408">
          <cell r="G408">
            <v>0.843</v>
          </cell>
          <cell r="H408">
            <v>6.40613</v>
          </cell>
          <cell r="I408">
            <v>0.838</v>
          </cell>
          <cell r="J408">
            <v>6.368120000000001</v>
          </cell>
        </row>
        <row r="409">
          <cell r="G409">
            <v>1.518</v>
          </cell>
          <cell r="H409">
            <v>11.535590000000001</v>
          </cell>
          <cell r="I409">
            <v>0.291</v>
          </cell>
          <cell r="J409">
            <v>2.21137</v>
          </cell>
        </row>
        <row r="410">
          <cell r="G410">
            <v>0.755</v>
          </cell>
          <cell r="H410">
            <v>5.7374</v>
          </cell>
          <cell r="I410">
            <v>1.6</v>
          </cell>
          <cell r="J410">
            <v>12.158719999999999</v>
          </cell>
        </row>
        <row r="411">
          <cell r="G411">
            <v>1.443</v>
          </cell>
          <cell r="H411">
            <v>10.96565</v>
          </cell>
          <cell r="I411">
            <v>2.069</v>
          </cell>
          <cell r="J411">
            <v>15.72274</v>
          </cell>
        </row>
        <row r="412">
          <cell r="G412">
            <v>0.065</v>
          </cell>
          <cell r="H412">
            <v>0.791544</v>
          </cell>
          <cell r="I412">
            <v>0.064</v>
          </cell>
          <cell r="J412">
            <v>0.567572</v>
          </cell>
        </row>
        <row r="413">
          <cell r="G413">
            <v>0.618</v>
          </cell>
          <cell r="H413">
            <v>4.69631</v>
          </cell>
          <cell r="I413">
            <v>0.731</v>
          </cell>
          <cell r="J413">
            <v>5.55502</v>
          </cell>
        </row>
        <row r="414">
          <cell r="G414">
            <v>0.663</v>
          </cell>
          <cell r="H414">
            <v>5.038270000000001</v>
          </cell>
          <cell r="I414">
            <v>0.287</v>
          </cell>
          <cell r="J414">
            <v>2.1809600000000002</v>
          </cell>
        </row>
        <row r="415">
          <cell r="G415">
            <v>1.05</v>
          </cell>
          <cell r="H415">
            <v>7.97916</v>
          </cell>
          <cell r="I415">
            <v>0.772</v>
          </cell>
          <cell r="J415">
            <v>5.86658</v>
          </cell>
        </row>
        <row r="416">
          <cell r="G416">
            <v>0.309</v>
          </cell>
          <cell r="H416">
            <v>2.34815</v>
          </cell>
          <cell r="I416">
            <v>0.386</v>
          </cell>
          <cell r="J416">
            <v>2.93329</v>
          </cell>
        </row>
        <row r="417">
          <cell r="G417">
            <v>0.189</v>
          </cell>
          <cell r="H417">
            <v>1.43625</v>
          </cell>
          <cell r="I417">
            <v>0.12</v>
          </cell>
          <cell r="J417">
            <v>0.9119100000000001</v>
          </cell>
        </row>
        <row r="418">
          <cell r="G418">
            <v>0.624</v>
          </cell>
          <cell r="H418">
            <v>4.741899999999999</v>
          </cell>
          <cell r="I418">
            <v>0.489</v>
          </cell>
          <cell r="J418">
            <v>3.716</v>
          </cell>
        </row>
        <row r="419">
          <cell r="G419">
            <v>0.927</v>
          </cell>
          <cell r="H419">
            <v>7.04446</v>
          </cell>
          <cell r="I419">
            <v>0.543</v>
          </cell>
          <cell r="J419">
            <v>4.1263700000000005</v>
          </cell>
        </row>
        <row r="420">
          <cell r="G420">
            <v>0.324</v>
          </cell>
          <cell r="H420">
            <v>2.4621399999999998</v>
          </cell>
          <cell r="I420">
            <v>0.779</v>
          </cell>
          <cell r="J420">
            <v>5.919779999999999</v>
          </cell>
        </row>
        <row r="421">
          <cell r="G421">
            <v>1.296</v>
          </cell>
          <cell r="H421">
            <v>9.848559999999999</v>
          </cell>
          <cell r="I421">
            <v>0.345</v>
          </cell>
          <cell r="J421">
            <v>2.62173</v>
          </cell>
        </row>
        <row r="422">
          <cell r="G422">
            <v>1.152</v>
          </cell>
          <cell r="H422">
            <v>8.754280000000001</v>
          </cell>
          <cell r="I422">
            <v>1.618</v>
          </cell>
          <cell r="J422">
            <v>12.29551</v>
          </cell>
        </row>
        <row r="423">
          <cell r="G423">
            <v>0.261</v>
          </cell>
          <cell r="H423">
            <v>1.9833900000000002</v>
          </cell>
          <cell r="I423">
            <v>0.173</v>
          </cell>
          <cell r="J423">
            <v>1.3146600000000002</v>
          </cell>
        </row>
        <row r="424">
          <cell r="G424">
            <v>0.193</v>
          </cell>
          <cell r="H424">
            <v>1.46665</v>
          </cell>
          <cell r="I424">
            <v>0.059</v>
          </cell>
          <cell r="J424">
            <v>0.44836000000000004</v>
          </cell>
        </row>
        <row r="427">
          <cell r="G427">
            <v>0.263</v>
          </cell>
          <cell r="H427">
            <v>1.9985899999999999</v>
          </cell>
          <cell r="I427">
            <v>0.184</v>
          </cell>
          <cell r="J427">
            <v>1.39826</v>
          </cell>
        </row>
        <row r="428">
          <cell r="G428">
            <v>0.639</v>
          </cell>
          <cell r="H428">
            <v>4.8558900000000005</v>
          </cell>
          <cell r="I428">
            <v>0.601</v>
          </cell>
          <cell r="J428">
            <v>4.56712</v>
          </cell>
        </row>
        <row r="429">
          <cell r="G429">
            <v>0.387</v>
          </cell>
          <cell r="H429">
            <v>2.94089</v>
          </cell>
          <cell r="I429">
            <v>0.277</v>
          </cell>
          <cell r="J429">
            <v>2.10498</v>
          </cell>
        </row>
        <row r="430">
          <cell r="G430">
            <v>0.45</v>
          </cell>
          <cell r="H430">
            <v>3.41964</v>
          </cell>
          <cell r="I430">
            <v>0.607</v>
          </cell>
          <cell r="J430">
            <v>4.6127199999999995</v>
          </cell>
        </row>
        <row r="431">
          <cell r="G431">
            <v>0.306</v>
          </cell>
          <cell r="H431">
            <v>2.3253600000000003</v>
          </cell>
          <cell r="I431">
            <v>0.262</v>
          </cell>
          <cell r="J431">
            <v>1.99099</v>
          </cell>
        </row>
        <row r="432">
          <cell r="G432">
            <v>0.504</v>
          </cell>
          <cell r="H432">
            <v>3.83</v>
          </cell>
          <cell r="I432">
            <v>0.225</v>
          </cell>
          <cell r="J432">
            <v>1.70982</v>
          </cell>
        </row>
        <row r="433">
          <cell r="G433">
            <v>0.321</v>
          </cell>
          <cell r="H433">
            <v>2.43934</v>
          </cell>
          <cell r="I433">
            <v>0.176</v>
          </cell>
          <cell r="J433">
            <v>1.33746</v>
          </cell>
        </row>
        <row r="434">
          <cell r="G434">
            <v>0.522</v>
          </cell>
          <cell r="H434">
            <v>3.9667800000000004</v>
          </cell>
          <cell r="I434">
            <v>1.173</v>
          </cell>
          <cell r="J434">
            <v>8.913860000000001</v>
          </cell>
        </row>
        <row r="435">
          <cell r="G435">
            <v>0.12</v>
          </cell>
          <cell r="H435">
            <v>0.9118999999999999</v>
          </cell>
          <cell r="I435">
            <v>0.03</v>
          </cell>
          <cell r="J435">
            <v>0.22798</v>
          </cell>
        </row>
        <row r="436">
          <cell r="G436">
            <v>0.229</v>
          </cell>
          <cell r="H436">
            <v>1.74022</v>
          </cell>
          <cell r="I436">
            <v>0.101</v>
          </cell>
          <cell r="J436">
            <v>0.76752</v>
          </cell>
        </row>
        <row r="437">
          <cell r="G437">
            <v>0.543</v>
          </cell>
          <cell r="H437">
            <v>4.12637</v>
          </cell>
          <cell r="I437">
            <v>0.604</v>
          </cell>
          <cell r="J437">
            <v>4.58992</v>
          </cell>
        </row>
        <row r="438">
          <cell r="G438">
            <v>0.315</v>
          </cell>
          <cell r="H438">
            <v>2.39375</v>
          </cell>
          <cell r="I438">
            <v>0.122</v>
          </cell>
          <cell r="J438">
            <v>0.9271000000000001</v>
          </cell>
        </row>
        <row r="439">
          <cell r="G439">
            <v>0.412</v>
          </cell>
          <cell r="H439">
            <v>3.13087</v>
          </cell>
          <cell r="I439">
            <v>0.538</v>
          </cell>
          <cell r="J439">
            <v>4.08838</v>
          </cell>
        </row>
        <row r="440">
          <cell r="G440">
            <v>0.294</v>
          </cell>
          <cell r="H440">
            <v>2.2341599999999997</v>
          </cell>
          <cell r="I440">
            <v>0.215</v>
          </cell>
          <cell r="J440">
            <v>1.63383</v>
          </cell>
        </row>
        <row r="441">
          <cell r="G441">
            <v>0.675</v>
          </cell>
          <cell r="H441">
            <v>5.12946</v>
          </cell>
          <cell r="I441">
            <v>0.341</v>
          </cell>
          <cell r="J441">
            <v>2.59133</v>
          </cell>
        </row>
        <row r="442">
          <cell r="G442">
            <v>0.564</v>
          </cell>
          <cell r="H442">
            <v>4.28595</v>
          </cell>
          <cell r="I442">
            <v>0.622</v>
          </cell>
          <cell r="J442">
            <v>4.72671</v>
          </cell>
        </row>
        <row r="443">
          <cell r="G443">
            <v>0.606</v>
          </cell>
          <cell r="H443">
            <v>4.60512</v>
          </cell>
          <cell r="I443">
            <v>1.076</v>
          </cell>
          <cell r="J443">
            <v>8.17674</v>
          </cell>
        </row>
        <row r="444">
          <cell r="G444">
            <v>0.344</v>
          </cell>
          <cell r="H444">
            <v>2.6141199999999998</v>
          </cell>
          <cell r="I444">
            <v>0.287</v>
          </cell>
          <cell r="J444">
            <v>2.18098</v>
          </cell>
        </row>
        <row r="445">
          <cell r="G445">
            <v>0.492</v>
          </cell>
          <cell r="H445">
            <v>3.73881</v>
          </cell>
          <cell r="I445">
            <v>0.211</v>
          </cell>
          <cell r="J445">
            <v>1.6034300000000001</v>
          </cell>
        </row>
        <row r="446">
          <cell r="G446">
            <v>0.318</v>
          </cell>
          <cell r="H446">
            <v>2.41655</v>
          </cell>
          <cell r="I446">
            <v>0.16</v>
          </cell>
          <cell r="J446">
            <v>1.2158699999999998</v>
          </cell>
        </row>
        <row r="447">
          <cell r="G447">
            <v>0.028</v>
          </cell>
          <cell r="H447">
            <v>0.21278</v>
          </cell>
          <cell r="I447">
            <v>0.027</v>
          </cell>
          <cell r="J447">
            <v>0.20518</v>
          </cell>
        </row>
        <row r="448">
          <cell r="G448">
            <v>0.144</v>
          </cell>
          <cell r="H448">
            <v>1.7535743999999998</v>
          </cell>
          <cell r="I448">
            <v>0.044</v>
          </cell>
          <cell r="J448">
            <v>0.384208</v>
          </cell>
        </row>
        <row r="449">
          <cell r="G449">
            <v>1.038</v>
          </cell>
          <cell r="H449">
            <v>7.88797</v>
          </cell>
          <cell r="I449">
            <v>0.49</v>
          </cell>
          <cell r="J449">
            <v>3.72361</v>
          </cell>
        </row>
        <row r="450">
          <cell r="G450">
            <v>1.05</v>
          </cell>
          <cell r="H450">
            <v>7.97916</v>
          </cell>
          <cell r="I450">
            <v>0.723</v>
          </cell>
          <cell r="J450">
            <v>5.49423</v>
          </cell>
        </row>
        <row r="451">
          <cell r="G451">
            <v>1.276</v>
          </cell>
          <cell r="H451">
            <v>9.696579999999999</v>
          </cell>
          <cell r="I451">
            <v>1.118</v>
          </cell>
          <cell r="J451">
            <v>8.49591</v>
          </cell>
        </row>
        <row r="452">
          <cell r="G452">
            <v>1.794</v>
          </cell>
          <cell r="H452">
            <v>13.632959999999999</v>
          </cell>
          <cell r="I452">
            <v>1.471</v>
          </cell>
          <cell r="J452">
            <v>11.17843</v>
          </cell>
        </row>
        <row r="453">
          <cell r="G453">
            <v>1.445</v>
          </cell>
          <cell r="H453">
            <v>10.98084</v>
          </cell>
          <cell r="I453">
            <v>0.455</v>
          </cell>
          <cell r="J453">
            <v>3.4576399999999996</v>
          </cell>
        </row>
        <row r="454">
          <cell r="G454">
            <v>0.618</v>
          </cell>
          <cell r="H454">
            <v>4.69631</v>
          </cell>
          <cell r="I454">
            <v>0.18</v>
          </cell>
          <cell r="J454">
            <v>1.36785</v>
          </cell>
        </row>
        <row r="455">
          <cell r="G455">
            <v>0.716</v>
          </cell>
          <cell r="H455">
            <v>5.44103</v>
          </cell>
          <cell r="I455">
            <v>0.373</v>
          </cell>
          <cell r="J455">
            <v>2.8345</v>
          </cell>
        </row>
        <row r="456">
          <cell r="G456">
            <v>1.362</v>
          </cell>
          <cell r="H456">
            <v>10.35011</v>
          </cell>
          <cell r="I456">
            <v>0.936</v>
          </cell>
          <cell r="J456">
            <v>7.11286</v>
          </cell>
        </row>
        <row r="457">
          <cell r="G457">
            <v>1.188</v>
          </cell>
          <cell r="H457">
            <v>9.02785</v>
          </cell>
          <cell r="I457">
            <v>1.011</v>
          </cell>
          <cell r="J457">
            <v>7.68279</v>
          </cell>
        </row>
        <row r="458">
          <cell r="G458">
            <v>0.636</v>
          </cell>
          <cell r="H458">
            <v>4.83309</v>
          </cell>
          <cell r="I458">
            <v>0.397</v>
          </cell>
          <cell r="J458">
            <v>3.01688</v>
          </cell>
        </row>
        <row r="459">
          <cell r="G459">
            <v>1.608</v>
          </cell>
          <cell r="H459">
            <v>12.21951</v>
          </cell>
          <cell r="I459">
            <v>0.672</v>
          </cell>
          <cell r="J459">
            <v>5.10666</v>
          </cell>
        </row>
        <row r="460">
          <cell r="G460">
            <v>0.774</v>
          </cell>
          <cell r="H460">
            <v>5.88178</v>
          </cell>
          <cell r="I460">
            <v>0.727</v>
          </cell>
          <cell r="J460">
            <v>5.52461</v>
          </cell>
        </row>
        <row r="461">
          <cell r="G461">
            <v>1.455</v>
          </cell>
          <cell r="H461">
            <v>11.05684</v>
          </cell>
          <cell r="I461">
            <v>1.117</v>
          </cell>
          <cell r="J461">
            <v>8.48831</v>
          </cell>
        </row>
        <row r="462">
          <cell r="G462">
            <v>1.413</v>
          </cell>
          <cell r="H462">
            <v>10.73767</v>
          </cell>
          <cell r="I462">
            <v>1.416</v>
          </cell>
          <cell r="J462">
            <v>10.760470000000002</v>
          </cell>
        </row>
        <row r="463">
          <cell r="G463">
            <v>1.326</v>
          </cell>
          <cell r="H463">
            <v>10.076540000000001</v>
          </cell>
          <cell r="I463">
            <v>1.06</v>
          </cell>
          <cell r="J463">
            <v>8.05515</v>
          </cell>
        </row>
        <row r="464">
          <cell r="G464">
            <v>1.401</v>
          </cell>
          <cell r="H464">
            <v>10.64648</v>
          </cell>
          <cell r="I464">
            <v>1.279</v>
          </cell>
          <cell r="J464">
            <v>9.719389999999999</v>
          </cell>
        </row>
        <row r="465">
          <cell r="G465">
            <v>0.967</v>
          </cell>
          <cell r="H465">
            <v>7.3484300000000005</v>
          </cell>
          <cell r="I465">
            <v>0.806</v>
          </cell>
          <cell r="J465">
            <v>6.124960000000001</v>
          </cell>
        </row>
        <row r="466">
          <cell r="G466">
            <v>1.239</v>
          </cell>
          <cell r="H466">
            <v>9.41541</v>
          </cell>
          <cell r="I466">
            <v>1.448</v>
          </cell>
          <cell r="J466">
            <v>11.003639999999999</v>
          </cell>
        </row>
        <row r="467">
          <cell r="G467">
            <v>1.464</v>
          </cell>
          <cell r="H467">
            <v>11.12523</v>
          </cell>
          <cell r="I467">
            <v>1.021</v>
          </cell>
          <cell r="J467">
            <v>7.758780000000001</v>
          </cell>
        </row>
        <row r="468">
          <cell r="G468">
            <v>1.971</v>
          </cell>
          <cell r="H468">
            <v>14.97802</v>
          </cell>
          <cell r="I468">
            <v>0.561</v>
          </cell>
          <cell r="J468">
            <v>4.26314</v>
          </cell>
        </row>
        <row r="469">
          <cell r="G469">
            <v>1.704</v>
          </cell>
          <cell r="H469">
            <v>12.94904</v>
          </cell>
          <cell r="I469">
            <v>0.854</v>
          </cell>
          <cell r="J469">
            <v>6.48972</v>
          </cell>
        </row>
        <row r="470">
          <cell r="G470">
            <v>1.2</v>
          </cell>
          <cell r="H470">
            <v>9.11904</v>
          </cell>
          <cell r="I470">
            <v>1.352</v>
          </cell>
          <cell r="J470">
            <v>10.27411</v>
          </cell>
        </row>
        <row r="471">
          <cell r="G471">
            <v>1.309</v>
          </cell>
          <cell r="H471">
            <v>9.94735</v>
          </cell>
          <cell r="I471">
            <v>1.308</v>
          </cell>
          <cell r="J471">
            <v>9.93975</v>
          </cell>
        </row>
        <row r="472">
          <cell r="G472">
            <v>1.443</v>
          </cell>
          <cell r="H472">
            <v>10.96565</v>
          </cell>
          <cell r="I472">
            <v>0.486</v>
          </cell>
          <cell r="J472">
            <v>3.6932199999999997</v>
          </cell>
        </row>
        <row r="473">
          <cell r="G473">
            <v>1.413</v>
          </cell>
          <cell r="H473">
            <v>10.73767</v>
          </cell>
          <cell r="I473">
            <v>0.872</v>
          </cell>
          <cell r="J473">
            <v>6.626499999999999</v>
          </cell>
        </row>
        <row r="474">
          <cell r="G474">
            <v>1.362</v>
          </cell>
          <cell r="H474">
            <v>10.35011</v>
          </cell>
          <cell r="I474">
            <v>0.822</v>
          </cell>
          <cell r="J474">
            <v>6.2465399999999995</v>
          </cell>
        </row>
        <row r="475">
          <cell r="G475">
            <v>1.966</v>
          </cell>
          <cell r="H475">
            <v>14.94003</v>
          </cell>
          <cell r="I475">
            <v>1.054</v>
          </cell>
          <cell r="J475">
            <v>8.009549999999999</v>
          </cell>
        </row>
        <row r="476">
          <cell r="G476">
            <v>1.266</v>
          </cell>
          <cell r="H476">
            <v>9.62059</v>
          </cell>
          <cell r="I476">
            <v>0.871</v>
          </cell>
          <cell r="J476">
            <v>6.6189</v>
          </cell>
        </row>
        <row r="477">
          <cell r="G477">
            <v>3.118</v>
          </cell>
          <cell r="H477">
            <v>23.69431</v>
          </cell>
          <cell r="I477">
            <v>0.736</v>
          </cell>
          <cell r="J477">
            <v>5.5930100000000005</v>
          </cell>
        </row>
        <row r="478">
          <cell r="G478">
            <v>0.312</v>
          </cell>
          <cell r="H478">
            <v>2.3709499999999997</v>
          </cell>
          <cell r="I478">
            <v>0.112</v>
          </cell>
          <cell r="J478">
            <v>0.8511</v>
          </cell>
        </row>
        <row r="479">
          <cell r="G479">
            <v>1.35</v>
          </cell>
          <cell r="H479">
            <v>10.25892</v>
          </cell>
          <cell r="I479">
            <v>0.739</v>
          </cell>
          <cell r="J479">
            <v>5.61581</v>
          </cell>
        </row>
        <row r="481">
          <cell r="G481">
            <v>1.035</v>
          </cell>
          <cell r="H481">
            <v>7.86517</v>
          </cell>
          <cell r="I481">
            <v>0.415</v>
          </cell>
          <cell r="J481">
            <v>3.15366</v>
          </cell>
        </row>
        <row r="482">
          <cell r="G482">
            <v>0.027</v>
          </cell>
          <cell r="H482">
            <v>0.20518</v>
          </cell>
          <cell r="I482">
            <v>0.026</v>
          </cell>
          <cell r="J482">
            <v>0.19757</v>
          </cell>
        </row>
        <row r="483">
          <cell r="G483">
            <v>0.038</v>
          </cell>
          <cell r="H483">
            <v>0.28876999999999997</v>
          </cell>
          <cell r="I483">
            <v>0.033</v>
          </cell>
          <cell r="J483">
            <v>0.25077</v>
          </cell>
        </row>
        <row r="484">
          <cell r="G484">
            <v>0.043</v>
          </cell>
          <cell r="H484">
            <v>0.32677</v>
          </cell>
          <cell r="I484">
            <v>0.033</v>
          </cell>
          <cell r="J484">
            <v>0.25077</v>
          </cell>
        </row>
        <row r="485">
          <cell r="G485">
            <v>0.087</v>
          </cell>
          <cell r="H485">
            <v>0.66113</v>
          </cell>
          <cell r="I485">
            <v>0.03</v>
          </cell>
          <cell r="J485">
            <v>0.22798000000000002</v>
          </cell>
        </row>
        <row r="486">
          <cell r="G486">
            <v>0.219</v>
          </cell>
          <cell r="H486">
            <v>1.66422</v>
          </cell>
          <cell r="I486">
            <v>0.137</v>
          </cell>
          <cell r="J486">
            <v>1.0411</v>
          </cell>
        </row>
        <row r="487">
          <cell r="G487">
            <v>0.192</v>
          </cell>
          <cell r="H487">
            <v>1.45905</v>
          </cell>
          <cell r="I487">
            <v>0.138</v>
          </cell>
          <cell r="J487">
            <v>1.0486900000000001</v>
          </cell>
        </row>
      </sheetData>
      <sheetData sheetId="5">
        <row r="395">
          <cell r="I395">
            <v>0.49835999999999997</v>
          </cell>
          <cell r="J395">
            <v>529.511187864</v>
          </cell>
        </row>
        <row r="397">
          <cell r="I397">
            <v>0.42283800000000005</v>
          </cell>
          <cell r="J397">
            <v>449.2685040012</v>
          </cell>
        </row>
        <row r="398">
          <cell r="I398">
            <v>0.39947000000000005</v>
          </cell>
          <cell r="J398">
            <v>424.4398310779999</v>
          </cell>
        </row>
        <row r="399">
          <cell r="I399">
            <v>0.81674</v>
          </cell>
          <cell r="J399">
            <v>867.7922938759999</v>
          </cell>
        </row>
        <row r="400">
          <cell r="I400">
            <v>0.377298</v>
          </cell>
          <cell r="J400">
            <v>400.88191700519997</v>
          </cell>
        </row>
        <row r="401">
          <cell r="I401">
            <v>0.19210199999999997</v>
          </cell>
          <cell r="J401">
            <v>204.10979655479997</v>
          </cell>
        </row>
        <row r="403">
          <cell r="I403">
            <v>0.496756</v>
          </cell>
          <cell r="J403">
            <v>527.8069259944</v>
          </cell>
        </row>
        <row r="404">
          <cell r="I404">
            <v>0.6090699999999999</v>
          </cell>
          <cell r="J404">
            <v>647.1413821179999</v>
          </cell>
        </row>
        <row r="405">
          <cell r="I405">
            <v>0.175047</v>
          </cell>
          <cell r="J405">
            <v>185.98873284779995</v>
          </cell>
        </row>
        <row r="406">
          <cell r="I406">
            <v>0.289624</v>
          </cell>
          <cell r="J406">
            <v>307.72764321759996</v>
          </cell>
        </row>
        <row r="407">
          <cell r="I407">
            <v>0.35311699999999996</v>
          </cell>
          <cell r="J407">
            <v>375.1894255657999</v>
          </cell>
        </row>
        <row r="408">
          <cell r="I408">
            <v>0.17876</v>
          </cell>
          <cell r="J408">
            <v>189.93382282399998</v>
          </cell>
        </row>
        <row r="409">
          <cell r="I409">
            <v>0.5702</v>
          </cell>
          <cell r="J409">
            <v>605.8417194799999</v>
          </cell>
        </row>
        <row r="410">
          <cell r="I410">
            <v>0.36324</v>
          </cell>
          <cell r="J410">
            <v>385.94518797599994</v>
          </cell>
        </row>
        <row r="411">
          <cell r="I411">
            <v>0.9035509999999999</v>
          </cell>
          <cell r="J411">
            <v>960.0296237773999</v>
          </cell>
        </row>
        <row r="412">
          <cell r="I412">
            <v>0.078706</v>
          </cell>
          <cell r="J412">
            <v>83.62570742439999</v>
          </cell>
        </row>
        <row r="413">
          <cell r="I413">
            <v>0.50902</v>
          </cell>
          <cell r="J413">
            <v>540.837516748</v>
          </cell>
        </row>
        <row r="414">
          <cell r="I414">
            <v>0.504543</v>
          </cell>
          <cell r="J414">
            <v>536.0806711181999</v>
          </cell>
        </row>
        <row r="415">
          <cell r="I415">
            <v>0.659691</v>
          </cell>
          <cell r="J415">
            <v>700.9265692134</v>
          </cell>
        </row>
        <row r="416">
          <cell r="I416">
            <v>0.28732399999999997</v>
          </cell>
          <cell r="J416">
            <v>305.28387619759997</v>
          </cell>
        </row>
        <row r="417">
          <cell r="I417">
            <v>0.13364600000000001</v>
          </cell>
          <cell r="J417">
            <v>141.99986398039997</v>
          </cell>
        </row>
        <row r="418">
          <cell r="I418">
            <v>0.5323510000000001</v>
          </cell>
          <cell r="J418">
            <v>565.6268768974</v>
          </cell>
        </row>
        <row r="419">
          <cell r="I419">
            <v>0.5196900000000001</v>
          </cell>
          <cell r="J419">
            <v>552.174470706</v>
          </cell>
        </row>
        <row r="420">
          <cell r="I420">
            <v>0.359196</v>
          </cell>
          <cell r="J420">
            <v>381.64840805039995</v>
          </cell>
        </row>
        <row r="421">
          <cell r="I421">
            <v>0.322</v>
          </cell>
          <cell r="J421">
            <v>342.1273828</v>
          </cell>
        </row>
        <row r="422">
          <cell r="I422">
            <v>0.616146</v>
          </cell>
          <cell r="J422">
            <v>654.6596844804</v>
          </cell>
        </row>
        <row r="423">
          <cell r="I423">
            <v>0.15506999999999999</v>
          </cell>
          <cell r="J423">
            <v>164.76302251799999</v>
          </cell>
        </row>
        <row r="424">
          <cell r="I424">
            <v>0.31396300000000005</v>
          </cell>
          <cell r="J424">
            <v>333.5880108262</v>
          </cell>
        </row>
        <row r="427">
          <cell r="I427">
            <v>0.031871</v>
          </cell>
          <cell r="J427">
            <v>33.86317334539999</v>
          </cell>
        </row>
        <row r="428">
          <cell r="I428">
            <v>0.1148</v>
          </cell>
          <cell r="J428">
            <v>121.97584951999997</v>
          </cell>
        </row>
        <row r="429">
          <cell r="I429">
            <v>0.145897</v>
          </cell>
          <cell r="J429">
            <v>155.01664213779998</v>
          </cell>
        </row>
        <row r="430">
          <cell r="I430">
            <v>0.070576</v>
          </cell>
          <cell r="J430">
            <v>74.98752226239999</v>
          </cell>
        </row>
        <row r="431">
          <cell r="I431">
            <v>0.06984900000000001</v>
          </cell>
          <cell r="J431">
            <v>74.21507938259998</v>
          </cell>
        </row>
        <row r="432">
          <cell r="I432">
            <v>0.10490000000000001</v>
          </cell>
          <cell r="J432">
            <v>111.45702625999999</v>
          </cell>
        </row>
        <row r="433">
          <cell r="I433">
            <v>0.05122000000000001</v>
          </cell>
          <cell r="J433">
            <v>54.421629028</v>
          </cell>
        </row>
        <row r="434">
          <cell r="I434">
            <v>0.056905000000000004</v>
          </cell>
          <cell r="J434">
            <v>60.46198359699999</v>
          </cell>
        </row>
        <row r="435">
          <cell r="I435">
            <v>0.030404999999999998</v>
          </cell>
          <cell r="J435">
            <v>32.305537496999996</v>
          </cell>
        </row>
        <row r="436">
          <cell r="I436">
            <v>0.053485</v>
          </cell>
          <cell r="J436">
            <v>56.82820828899999</v>
          </cell>
        </row>
        <row r="437">
          <cell r="I437">
            <v>0.069566</v>
          </cell>
          <cell r="J437">
            <v>73.91438978839999</v>
          </cell>
        </row>
        <row r="438">
          <cell r="I438">
            <v>0.036472000000000004</v>
          </cell>
          <cell r="J438">
            <v>38.7517698928</v>
          </cell>
        </row>
        <row r="439">
          <cell r="I439">
            <v>0.06252200000000001</v>
          </cell>
          <cell r="J439">
            <v>66.43008766279999</v>
          </cell>
        </row>
        <row r="440">
          <cell r="I440">
            <v>0.098178</v>
          </cell>
          <cell r="J440">
            <v>104.31485151719997</v>
          </cell>
        </row>
        <row r="441">
          <cell r="I441">
            <v>0.09264</v>
          </cell>
          <cell r="J441">
            <v>98.43068553599998</v>
          </cell>
        </row>
        <row r="442">
          <cell r="I442">
            <v>0.07430500000000001</v>
          </cell>
          <cell r="J442">
            <v>78.94961235699999</v>
          </cell>
        </row>
        <row r="443">
          <cell r="I443">
            <v>0.062451000000000007</v>
          </cell>
          <cell r="J443">
            <v>66.3546496374</v>
          </cell>
        </row>
        <row r="444">
          <cell r="I444">
            <v>0.09</v>
          </cell>
          <cell r="J444">
            <v>95.625666</v>
          </cell>
        </row>
        <row r="445">
          <cell r="I445">
            <v>0.08225</v>
          </cell>
          <cell r="J445">
            <v>87.39123364999999</v>
          </cell>
        </row>
        <row r="446">
          <cell r="I446">
            <v>0.104995</v>
          </cell>
          <cell r="J446">
            <v>111.55796446299998</v>
          </cell>
        </row>
        <row r="447">
          <cell r="I447">
            <v>0.016099</v>
          </cell>
          <cell r="J447">
            <v>17.105306632599998</v>
          </cell>
        </row>
        <row r="448">
          <cell r="I448">
            <v>0.023889000000000004</v>
          </cell>
          <cell r="J448">
            <v>25.382239278599993</v>
          </cell>
        </row>
        <row r="449">
          <cell r="I449">
            <v>0.14347</v>
          </cell>
          <cell r="J449">
            <v>152.437936678</v>
          </cell>
        </row>
        <row r="450">
          <cell r="I450">
            <v>0.08262</v>
          </cell>
          <cell r="J450">
            <v>87.784361388</v>
          </cell>
        </row>
        <row r="451">
          <cell r="I451">
            <v>0.071801</v>
          </cell>
          <cell r="J451">
            <v>76.28909382740001</v>
          </cell>
        </row>
        <row r="452">
          <cell r="I452">
            <v>0.09006</v>
          </cell>
          <cell r="J452">
            <v>95.68941644399997</v>
          </cell>
        </row>
        <row r="453">
          <cell r="I453">
            <v>0.09305000000000001</v>
          </cell>
          <cell r="J453">
            <v>98.86631357</v>
          </cell>
        </row>
        <row r="454">
          <cell r="I454">
            <v>0.123943</v>
          </cell>
          <cell r="J454">
            <v>131.69035467819998</v>
          </cell>
        </row>
        <row r="455">
          <cell r="I455">
            <v>0.105321</v>
          </cell>
          <cell r="J455">
            <v>111.90434187539998</v>
          </cell>
        </row>
        <row r="456">
          <cell r="I456">
            <v>0.179749</v>
          </cell>
          <cell r="J456">
            <v>190.98464264259997</v>
          </cell>
        </row>
        <row r="457">
          <cell r="I457">
            <v>0.185488</v>
          </cell>
          <cell r="J457">
            <v>197.08237261119996</v>
          </cell>
        </row>
        <row r="458">
          <cell r="I458">
            <v>0.107214</v>
          </cell>
          <cell r="J458">
            <v>113.91566838359999</v>
          </cell>
        </row>
        <row r="459">
          <cell r="I459">
            <v>0.28112200000000004</v>
          </cell>
          <cell r="J459">
            <v>298.69420530279996</v>
          </cell>
        </row>
        <row r="460">
          <cell r="I460">
            <v>0.092438</v>
          </cell>
          <cell r="J460">
            <v>98.21605904119998</v>
          </cell>
        </row>
        <row r="461">
          <cell r="I461">
            <v>0.28406</v>
          </cell>
          <cell r="J461">
            <v>301.81585204399994</v>
          </cell>
        </row>
        <row r="462">
          <cell r="I462">
            <v>0.21079000000000003</v>
          </cell>
          <cell r="J462">
            <v>223.96593484599998</v>
          </cell>
        </row>
        <row r="463">
          <cell r="I463">
            <v>0.303822</v>
          </cell>
          <cell r="J463">
            <v>322.81312328279995</v>
          </cell>
        </row>
        <row r="464">
          <cell r="I464">
            <v>0.252662</v>
          </cell>
          <cell r="J464">
            <v>268.45524469879996</v>
          </cell>
        </row>
        <row r="465">
          <cell r="I465">
            <v>0.21259</v>
          </cell>
          <cell r="J465">
            <v>225.878448166</v>
          </cell>
        </row>
        <row r="466">
          <cell r="I466">
            <v>0.1154</v>
          </cell>
          <cell r="J466">
            <v>122.61335396</v>
          </cell>
        </row>
        <row r="467">
          <cell r="I467">
            <v>0.183779</v>
          </cell>
          <cell r="J467">
            <v>195.26654746459997</v>
          </cell>
        </row>
        <row r="468">
          <cell r="I468">
            <v>0.213993</v>
          </cell>
          <cell r="J468">
            <v>227.36914604819998</v>
          </cell>
        </row>
        <row r="469">
          <cell r="I469">
            <v>0.29705</v>
          </cell>
          <cell r="J469">
            <v>315.61782317</v>
          </cell>
        </row>
        <row r="470">
          <cell r="I470">
            <v>0.379772</v>
          </cell>
          <cell r="J470">
            <v>403.5105603128</v>
          </cell>
        </row>
        <row r="471">
          <cell r="I471">
            <v>0.18644299999999997</v>
          </cell>
          <cell r="J471">
            <v>198.09706717819998</v>
          </cell>
        </row>
        <row r="472">
          <cell r="I472">
            <v>0.22598</v>
          </cell>
          <cell r="J472">
            <v>240.10542225199998</v>
          </cell>
        </row>
        <row r="473">
          <cell r="I473">
            <v>0.32788</v>
          </cell>
          <cell r="J473">
            <v>348.374926312</v>
          </cell>
        </row>
        <row r="474">
          <cell r="I474">
            <v>0.308006</v>
          </cell>
          <cell r="J474">
            <v>327.2586542444</v>
          </cell>
        </row>
        <row r="475">
          <cell r="I475">
            <v>0.38012</v>
          </cell>
          <cell r="J475">
            <v>403.88031288799993</v>
          </cell>
        </row>
        <row r="476">
          <cell r="I476">
            <v>0.280843</v>
          </cell>
          <cell r="J476">
            <v>298.3977657382</v>
          </cell>
        </row>
        <row r="477">
          <cell r="I477">
            <v>0.24387</v>
          </cell>
          <cell r="J477">
            <v>259.11367963799995</v>
          </cell>
        </row>
        <row r="478">
          <cell r="I478">
            <v>0.200874</v>
          </cell>
          <cell r="J478">
            <v>213.43011146759991</v>
          </cell>
        </row>
        <row r="479">
          <cell r="I479">
            <v>0.314839</v>
          </cell>
          <cell r="J479">
            <v>334.51876730859993</v>
          </cell>
        </row>
        <row r="481">
          <cell r="I481">
            <v>0.45078100000000004</v>
          </cell>
          <cell r="J481">
            <v>478.95814827939995</v>
          </cell>
        </row>
        <row r="482">
          <cell r="I482">
            <v>0.06516899999999999</v>
          </cell>
          <cell r="J482">
            <v>69.24254475059999</v>
          </cell>
        </row>
        <row r="483">
          <cell r="I483">
            <v>0.016116</v>
          </cell>
          <cell r="J483">
            <v>17.123369258399997</v>
          </cell>
        </row>
        <row r="484">
          <cell r="I484">
            <v>0.07363800000000001</v>
          </cell>
          <cell r="J484">
            <v>78.24091992119999</v>
          </cell>
        </row>
        <row r="485">
          <cell r="I485">
            <v>0.114222</v>
          </cell>
          <cell r="J485">
            <v>121.36172024279999</v>
          </cell>
        </row>
        <row r="486">
          <cell r="I486">
            <v>0.320664</v>
          </cell>
          <cell r="J486">
            <v>340.70787291359994</v>
          </cell>
        </row>
        <row r="487">
          <cell r="I487">
            <v>0.071874</v>
          </cell>
          <cell r="J487">
            <v>76.36665686759999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9"/>
  <sheetViews>
    <sheetView zoomScalePageLayoutView="0" workbookViewId="0" topLeftCell="A2">
      <pane xSplit="1" ySplit="5" topLeftCell="B423" activePane="bottomRight" state="frozen"/>
      <selection pane="topLeft" activeCell="A2" sqref="A2"/>
      <selection pane="topRight" activeCell="B2" sqref="B2"/>
      <selection pane="bottomLeft" activeCell="A7" sqref="A7"/>
      <selection pane="bottomRight" activeCell="C442" sqref="C442"/>
    </sheetView>
  </sheetViews>
  <sheetFormatPr defaultColWidth="9.140625" defaultRowHeight="12.75" outlineLevelRow="1"/>
  <cols>
    <col min="1" max="1" width="13.8515625" style="1" customWidth="1"/>
    <col min="2" max="2" width="23.421875" style="1" customWidth="1"/>
    <col min="3" max="3" width="9.140625" style="2" customWidth="1"/>
    <col min="4" max="4" width="8.57421875" style="2" customWidth="1"/>
    <col min="5" max="5" width="9.140625" style="2" customWidth="1"/>
    <col min="6" max="6" width="9.57421875" style="2" customWidth="1"/>
    <col min="7" max="9" width="9.140625" style="2" customWidth="1"/>
    <col min="10" max="10" width="9.7109375" style="2" customWidth="1"/>
    <col min="11" max="13" width="11.28125" style="2" customWidth="1"/>
    <col min="14" max="14" width="12.7109375" style="3" customWidth="1"/>
    <col min="15" max="22" width="9.140625" style="3" customWidth="1"/>
    <col min="23" max="16384" width="9.140625" style="1" customWidth="1"/>
  </cols>
  <sheetData>
    <row r="1" spans="19:22" ht="53.25" customHeight="1">
      <c r="S1" s="100"/>
      <c r="T1" s="101"/>
      <c r="U1" s="101"/>
      <c r="V1" s="101"/>
    </row>
    <row r="2" spans="1:22" s="4" customFormat="1" ht="49.5" customHeight="1">
      <c r="A2" s="107" t="s">
        <v>470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8.5" customHeight="1">
      <c r="A3" s="99" t="s">
        <v>1</v>
      </c>
      <c r="B3" s="99" t="s">
        <v>2</v>
      </c>
      <c r="C3" s="104" t="s">
        <v>3</v>
      </c>
      <c r="D3" s="105"/>
      <c r="E3" s="105"/>
      <c r="F3" s="106"/>
      <c r="G3" s="104" t="s">
        <v>4</v>
      </c>
      <c r="H3" s="105"/>
      <c r="I3" s="105"/>
      <c r="J3" s="106"/>
      <c r="K3" s="104" t="s">
        <v>5</v>
      </c>
      <c r="L3" s="105"/>
      <c r="M3" s="105"/>
      <c r="N3" s="106"/>
      <c r="O3" s="109" t="s">
        <v>6</v>
      </c>
      <c r="P3" s="105"/>
      <c r="Q3" s="105"/>
      <c r="R3" s="106"/>
      <c r="S3" s="102" t="s">
        <v>7</v>
      </c>
      <c r="T3" s="102"/>
      <c r="U3" s="102"/>
      <c r="V3" s="103"/>
    </row>
    <row r="4" spans="1:22" ht="28.5" customHeight="1">
      <c r="A4" s="99"/>
      <c r="B4" s="99"/>
      <c r="C4" s="104" t="s">
        <v>8</v>
      </c>
      <c r="D4" s="106"/>
      <c r="E4" s="104" t="s">
        <v>9</v>
      </c>
      <c r="F4" s="106"/>
      <c r="G4" s="104" t="s">
        <v>8</v>
      </c>
      <c r="H4" s="106"/>
      <c r="I4" s="104" t="s">
        <v>10</v>
      </c>
      <c r="J4" s="106"/>
      <c r="K4" s="104" t="s">
        <v>8</v>
      </c>
      <c r="L4" s="106"/>
      <c r="M4" s="104" t="s">
        <v>9</v>
      </c>
      <c r="N4" s="106"/>
      <c r="O4" s="104" t="s">
        <v>8</v>
      </c>
      <c r="P4" s="106"/>
      <c r="Q4" s="104" t="s">
        <v>9</v>
      </c>
      <c r="R4" s="106"/>
      <c r="S4" s="102" t="s">
        <v>8</v>
      </c>
      <c r="T4" s="103"/>
      <c r="U4" s="102" t="s">
        <v>9</v>
      </c>
      <c r="V4" s="103"/>
    </row>
    <row r="5" spans="1:22" ht="45" customHeight="1">
      <c r="A5" s="99"/>
      <c r="B5" s="99"/>
      <c r="C5" s="6" t="s">
        <v>473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6" t="s">
        <v>13</v>
      </c>
      <c r="T5" s="6" t="s">
        <v>12</v>
      </c>
      <c r="U5" s="6" t="s">
        <v>13</v>
      </c>
      <c r="V5" s="6" t="s">
        <v>12</v>
      </c>
    </row>
    <row r="6" spans="1:22" ht="11.25">
      <c r="A6" s="5">
        <v>1</v>
      </c>
      <c r="B6" s="8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6"/>
      <c r="P6" s="6"/>
      <c r="Q6" s="6"/>
      <c r="R6" s="9"/>
      <c r="S6" s="6"/>
      <c r="T6" s="6"/>
      <c r="U6" s="6"/>
      <c r="V6" s="9"/>
    </row>
    <row r="7" spans="1:22" ht="11.25" customHeight="1" hidden="1">
      <c r="A7" s="94" t="s">
        <v>14</v>
      </c>
      <c r="B7" s="10" t="s">
        <v>15</v>
      </c>
      <c r="C7" s="11">
        <f aca="true" t="shared" si="0" ref="C7:V7">C8+C32+C61+C67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</row>
    <row r="8" spans="1:22" ht="11.25" hidden="1">
      <c r="A8" s="95"/>
      <c r="B8" s="12" t="s">
        <v>16</v>
      </c>
      <c r="C8" s="13">
        <f aca="true" t="shared" si="1" ref="C8:V8">SUM(C9:C31)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</row>
    <row r="9" spans="1:22" ht="11.25" hidden="1" outlineLevel="1">
      <c r="A9" s="95"/>
      <c r="B9" s="14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6"/>
      <c r="P9" s="6"/>
      <c r="Q9" s="6"/>
      <c r="R9" s="9"/>
      <c r="S9" s="6"/>
      <c r="T9" s="6"/>
      <c r="U9" s="6"/>
      <c r="V9" s="9"/>
    </row>
    <row r="10" spans="1:22" ht="11.25" hidden="1" outlineLevel="1">
      <c r="A10" s="95"/>
      <c r="B10" s="14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  <c r="O10" s="6"/>
      <c r="P10" s="6"/>
      <c r="Q10" s="6"/>
      <c r="R10" s="9"/>
      <c r="S10" s="6"/>
      <c r="T10" s="6"/>
      <c r="U10" s="6"/>
      <c r="V10" s="9"/>
    </row>
    <row r="11" spans="1:22" ht="12.75" customHeight="1" hidden="1" outlineLevel="1">
      <c r="A11" s="95"/>
      <c r="B11" s="14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  <c r="O11" s="6"/>
      <c r="P11" s="6"/>
      <c r="Q11" s="6"/>
      <c r="R11" s="9"/>
      <c r="S11" s="6"/>
      <c r="T11" s="6"/>
      <c r="U11" s="6"/>
      <c r="V11" s="9"/>
    </row>
    <row r="12" spans="1:22" ht="11.25" hidden="1" outlineLevel="1">
      <c r="A12" s="95"/>
      <c r="B12" s="14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9"/>
      <c r="S12" s="6"/>
      <c r="T12" s="6"/>
      <c r="U12" s="6"/>
      <c r="V12" s="9"/>
    </row>
    <row r="13" spans="1:22" ht="11.25" hidden="1" outlineLevel="1">
      <c r="A13" s="95"/>
      <c r="B13" s="14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  <c r="O13" s="6"/>
      <c r="P13" s="6"/>
      <c r="Q13" s="6"/>
      <c r="R13" s="9"/>
      <c r="S13" s="6"/>
      <c r="T13" s="6"/>
      <c r="U13" s="6"/>
      <c r="V13" s="9"/>
    </row>
    <row r="14" spans="1:22" ht="11.25" hidden="1" outlineLevel="1">
      <c r="A14" s="95"/>
      <c r="B14" s="14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  <c r="O14" s="6"/>
      <c r="P14" s="6"/>
      <c r="Q14" s="6"/>
      <c r="R14" s="9"/>
      <c r="S14" s="6"/>
      <c r="T14" s="6"/>
      <c r="U14" s="6"/>
      <c r="V14" s="9"/>
    </row>
    <row r="15" spans="1:22" ht="11.25" hidden="1" outlineLevel="1">
      <c r="A15" s="95"/>
      <c r="B15" s="14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6"/>
      <c r="Q15" s="6"/>
      <c r="R15" s="9"/>
      <c r="S15" s="6"/>
      <c r="T15" s="6"/>
      <c r="U15" s="6"/>
      <c r="V15" s="9"/>
    </row>
    <row r="16" spans="1:22" ht="11.25" hidden="1" outlineLevel="1">
      <c r="A16" s="95"/>
      <c r="B16" s="14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  <c r="O16" s="6"/>
      <c r="P16" s="6"/>
      <c r="Q16" s="6"/>
      <c r="R16" s="9"/>
      <c r="S16" s="6"/>
      <c r="T16" s="6"/>
      <c r="U16" s="6"/>
      <c r="V16" s="9"/>
    </row>
    <row r="17" spans="1:22" ht="13.5" customHeight="1" hidden="1" outlineLevel="1">
      <c r="A17" s="95"/>
      <c r="B17" s="14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  <c r="O17" s="6"/>
      <c r="P17" s="6"/>
      <c r="Q17" s="6"/>
      <c r="R17" s="9"/>
      <c r="S17" s="6"/>
      <c r="T17" s="6"/>
      <c r="U17" s="6"/>
      <c r="V17" s="9"/>
    </row>
    <row r="18" spans="1:22" ht="11.25" hidden="1" outlineLevel="1">
      <c r="A18" s="95"/>
      <c r="B18" s="14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  <c r="O18" s="6"/>
      <c r="P18" s="6"/>
      <c r="Q18" s="6"/>
      <c r="R18" s="9"/>
      <c r="S18" s="6"/>
      <c r="T18" s="6"/>
      <c r="U18" s="6"/>
      <c r="V18" s="9"/>
    </row>
    <row r="19" spans="1:22" ht="11.25" hidden="1" outlineLevel="1">
      <c r="A19" s="95"/>
      <c r="B19" s="14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  <c r="O19" s="6"/>
      <c r="P19" s="6"/>
      <c r="Q19" s="6"/>
      <c r="R19" s="9"/>
      <c r="S19" s="6"/>
      <c r="T19" s="6"/>
      <c r="U19" s="6"/>
      <c r="V19" s="9"/>
    </row>
    <row r="20" spans="1:22" ht="12" customHeight="1" hidden="1" outlineLevel="1">
      <c r="A20" s="95"/>
      <c r="B20" s="14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6"/>
      <c r="P20" s="6"/>
      <c r="Q20" s="6"/>
      <c r="R20" s="9"/>
      <c r="S20" s="6"/>
      <c r="T20" s="6"/>
      <c r="U20" s="6"/>
      <c r="V20" s="9"/>
    </row>
    <row r="21" spans="1:22" ht="11.25" hidden="1" outlineLevel="1">
      <c r="A21" s="95"/>
      <c r="B21" s="14" t="s">
        <v>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  <c r="O21" s="6"/>
      <c r="P21" s="6"/>
      <c r="Q21" s="6"/>
      <c r="R21" s="9"/>
      <c r="S21" s="6"/>
      <c r="T21" s="6"/>
      <c r="U21" s="6"/>
      <c r="V21" s="9"/>
    </row>
    <row r="22" spans="1:22" ht="13.5" customHeight="1" hidden="1" outlineLevel="1">
      <c r="A22" s="95"/>
      <c r="B22" s="14" t="s">
        <v>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  <c r="O22" s="6"/>
      <c r="P22" s="6"/>
      <c r="Q22" s="6"/>
      <c r="R22" s="9"/>
      <c r="S22" s="6"/>
      <c r="T22" s="6"/>
      <c r="U22" s="6"/>
      <c r="V22" s="9"/>
    </row>
    <row r="23" spans="1:22" ht="12" customHeight="1" hidden="1" outlineLevel="1">
      <c r="A23" s="95"/>
      <c r="B23" s="14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  <c r="O23" s="6"/>
      <c r="P23" s="6"/>
      <c r="Q23" s="6"/>
      <c r="R23" s="9"/>
      <c r="S23" s="6"/>
      <c r="T23" s="6"/>
      <c r="U23" s="6"/>
      <c r="V23" s="9"/>
    </row>
    <row r="24" spans="1:22" ht="12" customHeight="1" hidden="1" outlineLevel="1">
      <c r="A24" s="95"/>
      <c r="B24" s="14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O24" s="6"/>
      <c r="P24" s="6"/>
      <c r="Q24" s="6"/>
      <c r="R24" s="9"/>
      <c r="S24" s="6"/>
      <c r="T24" s="6"/>
      <c r="U24" s="6"/>
      <c r="V24" s="9"/>
    </row>
    <row r="25" spans="1:22" ht="11.25" hidden="1" outlineLevel="1">
      <c r="A25" s="95"/>
      <c r="B25" s="14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O25" s="6"/>
      <c r="P25" s="6"/>
      <c r="Q25" s="6"/>
      <c r="R25" s="9"/>
      <c r="S25" s="6"/>
      <c r="T25" s="6"/>
      <c r="U25" s="6"/>
      <c r="V25" s="9"/>
    </row>
    <row r="26" spans="1:22" ht="13.5" customHeight="1" hidden="1" outlineLevel="1">
      <c r="A26" s="95"/>
      <c r="B26" s="14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O26" s="6"/>
      <c r="P26" s="6"/>
      <c r="Q26" s="6"/>
      <c r="R26" s="9"/>
      <c r="S26" s="6"/>
      <c r="T26" s="6"/>
      <c r="U26" s="6"/>
      <c r="V26" s="9"/>
    </row>
    <row r="27" spans="1:22" ht="11.25" hidden="1" outlineLevel="1">
      <c r="A27" s="95"/>
      <c r="B27" s="14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O27" s="6"/>
      <c r="P27" s="6"/>
      <c r="Q27" s="6"/>
      <c r="R27" s="9"/>
      <c r="S27" s="6"/>
      <c r="T27" s="6"/>
      <c r="U27" s="6"/>
      <c r="V27" s="9"/>
    </row>
    <row r="28" spans="1:22" ht="11.25" hidden="1" outlineLevel="1">
      <c r="A28" s="95"/>
      <c r="B28" s="14" t="s">
        <v>36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O28" s="6"/>
      <c r="P28" s="6"/>
      <c r="Q28" s="6"/>
      <c r="R28" s="9"/>
      <c r="S28" s="6"/>
      <c r="T28" s="6"/>
      <c r="U28" s="6"/>
      <c r="V28" s="9"/>
    </row>
    <row r="29" spans="1:22" ht="13.5" customHeight="1" hidden="1" outlineLevel="1">
      <c r="A29" s="95"/>
      <c r="B29" s="14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  <c r="O29" s="6"/>
      <c r="P29" s="6"/>
      <c r="Q29" s="6"/>
      <c r="R29" s="9"/>
      <c r="S29" s="6"/>
      <c r="T29" s="6"/>
      <c r="U29" s="6"/>
      <c r="V29" s="9"/>
    </row>
    <row r="30" spans="1:22" ht="11.25" hidden="1" outlineLevel="1">
      <c r="A30" s="95"/>
      <c r="B30" s="14" t="s">
        <v>38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  <c r="O30" s="6"/>
      <c r="P30" s="6"/>
      <c r="Q30" s="6"/>
      <c r="R30" s="9"/>
      <c r="S30" s="6"/>
      <c r="T30" s="6"/>
      <c r="U30" s="6"/>
      <c r="V30" s="9"/>
    </row>
    <row r="31" spans="1:22" ht="11.25" hidden="1" outlineLevel="1">
      <c r="A31" s="95"/>
      <c r="B31" s="14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O31" s="6"/>
      <c r="P31" s="6"/>
      <c r="Q31" s="6"/>
      <c r="R31" s="9"/>
      <c r="S31" s="6"/>
      <c r="T31" s="6"/>
      <c r="U31" s="6"/>
      <c r="V31" s="9"/>
    </row>
    <row r="32" spans="1:22" ht="11.25" hidden="1" collapsed="1">
      <c r="A32" s="95"/>
      <c r="B32" s="15" t="s">
        <v>40</v>
      </c>
      <c r="C32" s="13">
        <f aca="true" t="shared" si="2" ref="C32:V32">SUM(C33:C60)</f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  <c r="N32" s="13">
        <f t="shared" si="2"/>
        <v>0</v>
      </c>
      <c r="O32" s="13">
        <f t="shared" si="2"/>
        <v>0</v>
      </c>
      <c r="P32" s="13">
        <f t="shared" si="2"/>
        <v>0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13">
        <f t="shared" si="2"/>
        <v>0</v>
      </c>
      <c r="U32" s="13">
        <f t="shared" si="2"/>
        <v>0</v>
      </c>
      <c r="V32" s="13">
        <f t="shared" si="2"/>
        <v>0</v>
      </c>
    </row>
    <row r="33" spans="1:22" ht="11.25" customHeight="1" hidden="1" outlineLevel="1">
      <c r="A33" s="95"/>
      <c r="B33" s="14" t="s">
        <v>41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  <c r="O33" s="6"/>
      <c r="P33" s="6"/>
      <c r="Q33" s="6"/>
      <c r="R33" s="9"/>
      <c r="S33" s="6"/>
      <c r="T33" s="6"/>
      <c r="U33" s="6"/>
      <c r="V33" s="9"/>
    </row>
    <row r="34" spans="1:22" ht="12" customHeight="1" hidden="1" outlineLevel="1">
      <c r="A34" s="95"/>
      <c r="B34" s="14" t="s">
        <v>42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  <c r="O34" s="6"/>
      <c r="P34" s="6"/>
      <c r="Q34" s="6"/>
      <c r="R34" s="9"/>
      <c r="S34" s="6"/>
      <c r="T34" s="6"/>
      <c r="U34" s="6"/>
      <c r="V34" s="9"/>
    </row>
    <row r="35" spans="1:22" ht="14.25" customHeight="1" hidden="1" outlineLevel="1">
      <c r="A35" s="95"/>
      <c r="B35" s="14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  <c r="O35" s="6"/>
      <c r="P35" s="6"/>
      <c r="Q35" s="6"/>
      <c r="R35" s="9"/>
      <c r="S35" s="6"/>
      <c r="T35" s="6"/>
      <c r="U35" s="6"/>
      <c r="V35" s="9"/>
    </row>
    <row r="36" spans="1:22" ht="12.75" customHeight="1" hidden="1" outlineLevel="1">
      <c r="A36" s="95"/>
      <c r="B36" s="14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/>
      <c r="O36" s="6"/>
      <c r="P36" s="6"/>
      <c r="Q36" s="6"/>
      <c r="R36" s="9"/>
      <c r="S36" s="6"/>
      <c r="T36" s="6"/>
      <c r="U36" s="6"/>
      <c r="V36" s="9"/>
    </row>
    <row r="37" spans="1:22" ht="12.75" customHeight="1" hidden="1" outlineLevel="1">
      <c r="A37" s="95"/>
      <c r="B37" s="14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  <c r="O37" s="6"/>
      <c r="P37" s="6"/>
      <c r="Q37" s="6"/>
      <c r="R37" s="9"/>
      <c r="S37" s="6"/>
      <c r="T37" s="6"/>
      <c r="U37" s="6"/>
      <c r="V37" s="9"/>
    </row>
    <row r="38" spans="1:22" ht="11.25" hidden="1" outlineLevel="1">
      <c r="A38" s="95"/>
      <c r="B38" s="14" t="s">
        <v>46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  <c r="O38" s="6"/>
      <c r="P38" s="6"/>
      <c r="Q38" s="6"/>
      <c r="R38" s="9"/>
      <c r="S38" s="6"/>
      <c r="T38" s="6"/>
      <c r="U38" s="6"/>
      <c r="V38" s="9"/>
    </row>
    <row r="39" spans="1:22" ht="12.75" customHeight="1" hidden="1" outlineLevel="1">
      <c r="A39" s="95"/>
      <c r="B39" s="14" t="s">
        <v>47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  <c r="O39" s="6"/>
      <c r="P39" s="6"/>
      <c r="Q39" s="6"/>
      <c r="R39" s="9"/>
      <c r="S39" s="6"/>
      <c r="T39" s="6"/>
      <c r="U39" s="6"/>
      <c r="V39" s="9"/>
    </row>
    <row r="40" spans="1:22" ht="11.25" hidden="1" outlineLevel="1">
      <c r="A40" s="95"/>
      <c r="B40" s="14" t="s">
        <v>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  <c r="O40" s="6"/>
      <c r="P40" s="6"/>
      <c r="Q40" s="6"/>
      <c r="R40" s="9"/>
      <c r="S40" s="6"/>
      <c r="T40" s="6"/>
      <c r="U40" s="6"/>
      <c r="V40" s="9"/>
    </row>
    <row r="41" spans="1:22" ht="11.25" hidden="1" outlineLevel="1">
      <c r="A41" s="95"/>
      <c r="B41" s="14" t="s">
        <v>49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  <c r="O41" s="6"/>
      <c r="P41" s="6"/>
      <c r="Q41" s="6"/>
      <c r="R41" s="9"/>
      <c r="S41" s="6"/>
      <c r="T41" s="6"/>
      <c r="U41" s="6"/>
      <c r="V41" s="9"/>
    </row>
    <row r="42" spans="1:22" ht="11.25" hidden="1" outlineLevel="1">
      <c r="A42" s="95"/>
      <c r="B42" s="14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  <c r="O42" s="6"/>
      <c r="P42" s="6"/>
      <c r="Q42" s="6"/>
      <c r="R42" s="9"/>
      <c r="S42" s="6"/>
      <c r="T42" s="6"/>
      <c r="U42" s="6"/>
      <c r="V42" s="9"/>
    </row>
    <row r="43" spans="1:22" ht="12" customHeight="1" hidden="1" outlineLevel="1">
      <c r="A43" s="95"/>
      <c r="B43" s="14" t="s">
        <v>51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9"/>
      <c r="O43" s="6"/>
      <c r="P43" s="6"/>
      <c r="Q43" s="6"/>
      <c r="R43" s="9"/>
      <c r="S43" s="6"/>
      <c r="T43" s="6"/>
      <c r="U43" s="6"/>
      <c r="V43" s="9"/>
    </row>
    <row r="44" spans="1:22" ht="14.25" customHeight="1" hidden="1" outlineLevel="1">
      <c r="A44" s="95"/>
      <c r="B44" s="14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  <c r="O44" s="6"/>
      <c r="P44" s="6"/>
      <c r="Q44" s="6"/>
      <c r="R44" s="9"/>
      <c r="S44" s="6"/>
      <c r="T44" s="6"/>
      <c r="U44" s="6"/>
      <c r="V44" s="9"/>
    </row>
    <row r="45" spans="1:22" ht="14.25" customHeight="1" hidden="1" outlineLevel="1">
      <c r="A45" s="95"/>
      <c r="B45" s="14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  <c r="O45" s="6"/>
      <c r="P45" s="6"/>
      <c r="Q45" s="6"/>
      <c r="R45" s="9"/>
      <c r="S45" s="6"/>
      <c r="T45" s="6"/>
      <c r="U45" s="6"/>
      <c r="V45" s="9"/>
    </row>
    <row r="46" spans="1:22" ht="11.25" hidden="1" outlineLevel="1">
      <c r="A46" s="95"/>
      <c r="B46" s="14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"/>
      <c r="O46" s="6"/>
      <c r="P46" s="6"/>
      <c r="Q46" s="6"/>
      <c r="R46" s="9"/>
      <c r="S46" s="6"/>
      <c r="T46" s="6"/>
      <c r="U46" s="6"/>
      <c r="V46" s="9"/>
    </row>
    <row r="47" spans="1:22" ht="12.75" customHeight="1" hidden="1" outlineLevel="1">
      <c r="A47" s="95"/>
      <c r="B47" s="14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  <c r="O47" s="6"/>
      <c r="P47" s="6"/>
      <c r="Q47" s="6"/>
      <c r="R47" s="9"/>
      <c r="S47" s="6"/>
      <c r="T47" s="6"/>
      <c r="U47" s="6"/>
      <c r="V47" s="9"/>
    </row>
    <row r="48" spans="1:22" ht="11.25" hidden="1" outlineLevel="1">
      <c r="A48" s="95"/>
      <c r="B48" s="14" t="s">
        <v>56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  <c r="O48" s="6"/>
      <c r="P48" s="6"/>
      <c r="Q48" s="6"/>
      <c r="R48" s="9"/>
      <c r="S48" s="6"/>
      <c r="T48" s="6"/>
      <c r="U48" s="6"/>
      <c r="V48" s="9"/>
    </row>
    <row r="49" spans="1:22" ht="11.25" hidden="1" outlineLevel="1">
      <c r="A49" s="95"/>
      <c r="B49" s="14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  <c r="O49" s="6"/>
      <c r="P49" s="6"/>
      <c r="Q49" s="6"/>
      <c r="R49" s="9"/>
      <c r="S49" s="6"/>
      <c r="T49" s="6"/>
      <c r="U49" s="6"/>
      <c r="V49" s="9"/>
    </row>
    <row r="50" spans="1:22" ht="12" customHeight="1" hidden="1" outlineLevel="1">
      <c r="A50" s="95"/>
      <c r="B50" s="14" t="s">
        <v>58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6"/>
      <c r="P50" s="6"/>
      <c r="Q50" s="6"/>
      <c r="R50" s="9"/>
      <c r="S50" s="6"/>
      <c r="T50" s="6"/>
      <c r="U50" s="6"/>
      <c r="V50" s="9"/>
    </row>
    <row r="51" spans="1:22" ht="11.25" hidden="1" outlineLevel="1">
      <c r="A51" s="95"/>
      <c r="B51" s="14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6"/>
      <c r="P51" s="6"/>
      <c r="Q51" s="6"/>
      <c r="R51" s="9"/>
      <c r="S51" s="6"/>
      <c r="T51" s="6"/>
      <c r="U51" s="6"/>
      <c r="V51" s="9"/>
    </row>
    <row r="52" spans="1:22" ht="11.25" hidden="1" outlineLevel="1">
      <c r="A52" s="95"/>
      <c r="B52" s="14" t="s">
        <v>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  <c r="O52" s="6"/>
      <c r="P52" s="6"/>
      <c r="Q52" s="6"/>
      <c r="R52" s="9"/>
      <c r="S52" s="6"/>
      <c r="T52" s="6"/>
      <c r="U52" s="6"/>
      <c r="V52" s="9"/>
    </row>
    <row r="53" spans="1:22" ht="11.25" hidden="1" outlineLevel="1">
      <c r="A53" s="95"/>
      <c r="B53" s="14" t="s">
        <v>61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9"/>
      <c r="O53" s="6"/>
      <c r="P53" s="6"/>
      <c r="Q53" s="6"/>
      <c r="R53" s="9"/>
      <c r="S53" s="6"/>
      <c r="T53" s="6"/>
      <c r="U53" s="6"/>
      <c r="V53" s="9"/>
    </row>
    <row r="54" spans="1:22" ht="11.25" hidden="1" outlineLevel="1">
      <c r="A54" s="95"/>
      <c r="B54" s="14" t="s">
        <v>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9"/>
      <c r="O54" s="6"/>
      <c r="P54" s="6"/>
      <c r="Q54" s="6"/>
      <c r="R54" s="9"/>
      <c r="S54" s="6"/>
      <c r="T54" s="6"/>
      <c r="U54" s="6"/>
      <c r="V54" s="9"/>
    </row>
    <row r="55" spans="1:22" ht="11.25" hidden="1" outlineLevel="1">
      <c r="A55" s="95"/>
      <c r="B55" s="14" t="s">
        <v>63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  <c r="O55" s="6"/>
      <c r="P55" s="6"/>
      <c r="Q55" s="6"/>
      <c r="R55" s="9"/>
      <c r="S55" s="6"/>
      <c r="T55" s="6"/>
      <c r="U55" s="6"/>
      <c r="V55" s="9"/>
    </row>
    <row r="56" spans="1:22" ht="11.25" hidden="1" outlineLevel="1">
      <c r="A56" s="95"/>
      <c r="B56" s="14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/>
      <c r="O56" s="6"/>
      <c r="P56" s="6"/>
      <c r="Q56" s="6"/>
      <c r="R56" s="9"/>
      <c r="S56" s="6"/>
      <c r="T56" s="6"/>
      <c r="U56" s="6"/>
      <c r="V56" s="9"/>
    </row>
    <row r="57" spans="1:22" ht="11.25" hidden="1" outlineLevel="1">
      <c r="A57" s="95"/>
      <c r="B57" s="14" t="s">
        <v>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"/>
      <c r="O57" s="6"/>
      <c r="P57" s="6"/>
      <c r="Q57" s="6"/>
      <c r="R57" s="9"/>
      <c r="S57" s="6"/>
      <c r="T57" s="6"/>
      <c r="U57" s="6"/>
      <c r="V57" s="9"/>
    </row>
    <row r="58" spans="1:22" ht="11.25" hidden="1" outlineLevel="1">
      <c r="A58" s="95"/>
      <c r="B58" s="14" t="s">
        <v>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9"/>
      <c r="O58" s="6"/>
      <c r="P58" s="6"/>
      <c r="Q58" s="6"/>
      <c r="R58" s="9"/>
      <c r="S58" s="6"/>
      <c r="T58" s="6"/>
      <c r="U58" s="6"/>
      <c r="V58" s="9"/>
    </row>
    <row r="59" spans="1:22" ht="12.75" customHeight="1" hidden="1" outlineLevel="1">
      <c r="A59" s="95"/>
      <c r="B59" s="14" t="s">
        <v>67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  <c r="O59" s="6"/>
      <c r="P59" s="6"/>
      <c r="Q59" s="6"/>
      <c r="R59" s="9"/>
      <c r="S59" s="6"/>
      <c r="T59" s="6"/>
      <c r="U59" s="6"/>
      <c r="V59" s="9"/>
    </row>
    <row r="60" spans="1:22" ht="11.25" hidden="1" outlineLevel="1">
      <c r="A60" s="95"/>
      <c r="B60" s="14" t="s">
        <v>68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"/>
      <c r="O60" s="6"/>
      <c r="P60" s="6"/>
      <c r="Q60" s="6"/>
      <c r="R60" s="9"/>
      <c r="S60" s="6"/>
      <c r="T60" s="6"/>
      <c r="U60" s="6"/>
      <c r="V60" s="9"/>
    </row>
    <row r="61" spans="1:22" ht="11.25" hidden="1" collapsed="1">
      <c r="A61" s="95"/>
      <c r="B61" s="15" t="s">
        <v>69</v>
      </c>
      <c r="C61" s="13">
        <f aca="true" t="shared" si="3" ref="C61:V61">SUM(C62:C66)</f>
        <v>0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3">
        <f t="shared" si="3"/>
        <v>0</v>
      </c>
      <c r="H61" s="13">
        <f t="shared" si="3"/>
        <v>0</v>
      </c>
      <c r="I61" s="13">
        <f t="shared" si="3"/>
        <v>0</v>
      </c>
      <c r="J61" s="13">
        <f t="shared" si="3"/>
        <v>0</v>
      </c>
      <c r="K61" s="13">
        <f t="shared" si="3"/>
        <v>0</v>
      </c>
      <c r="L61" s="13">
        <f t="shared" si="3"/>
        <v>0</v>
      </c>
      <c r="M61" s="13">
        <f t="shared" si="3"/>
        <v>0</v>
      </c>
      <c r="N61" s="13">
        <f t="shared" si="3"/>
        <v>0</v>
      </c>
      <c r="O61" s="13">
        <f t="shared" si="3"/>
        <v>0</v>
      </c>
      <c r="P61" s="13">
        <f t="shared" si="3"/>
        <v>0</v>
      </c>
      <c r="Q61" s="13">
        <f t="shared" si="3"/>
        <v>0</v>
      </c>
      <c r="R61" s="13">
        <f t="shared" si="3"/>
        <v>0</v>
      </c>
      <c r="S61" s="13">
        <f t="shared" si="3"/>
        <v>0</v>
      </c>
      <c r="T61" s="13">
        <f t="shared" si="3"/>
        <v>0</v>
      </c>
      <c r="U61" s="13">
        <f t="shared" si="3"/>
        <v>0</v>
      </c>
      <c r="V61" s="13">
        <f t="shared" si="3"/>
        <v>0</v>
      </c>
    </row>
    <row r="62" spans="1:22" ht="11.25" hidden="1" outlineLevel="1">
      <c r="A62" s="95"/>
      <c r="B62" s="14" t="s">
        <v>70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9"/>
      <c r="O62" s="6"/>
      <c r="P62" s="6"/>
      <c r="Q62" s="6"/>
      <c r="R62" s="9"/>
      <c r="S62" s="6"/>
      <c r="T62" s="6"/>
      <c r="U62" s="6"/>
      <c r="V62" s="9"/>
    </row>
    <row r="63" spans="1:22" ht="11.25" hidden="1" outlineLevel="1">
      <c r="A63" s="95"/>
      <c r="B63" s="14" t="s">
        <v>71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9"/>
      <c r="O63" s="6"/>
      <c r="P63" s="6"/>
      <c r="Q63" s="6"/>
      <c r="R63" s="9"/>
      <c r="S63" s="6"/>
      <c r="T63" s="6"/>
      <c r="U63" s="6"/>
      <c r="V63" s="9"/>
    </row>
    <row r="64" spans="1:22" ht="11.25" hidden="1" outlineLevel="1">
      <c r="A64" s="95"/>
      <c r="B64" s="14" t="s">
        <v>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9"/>
      <c r="O64" s="6"/>
      <c r="P64" s="6"/>
      <c r="Q64" s="6"/>
      <c r="R64" s="9"/>
      <c r="S64" s="6"/>
      <c r="T64" s="6"/>
      <c r="U64" s="6"/>
      <c r="V64" s="9"/>
    </row>
    <row r="65" spans="1:22" ht="11.25" hidden="1" outlineLevel="1">
      <c r="A65" s="95"/>
      <c r="B65" s="14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  <c r="O65" s="6"/>
      <c r="P65" s="6"/>
      <c r="Q65" s="6"/>
      <c r="R65" s="9"/>
      <c r="S65" s="6"/>
      <c r="T65" s="6"/>
      <c r="U65" s="6"/>
      <c r="V65" s="9"/>
    </row>
    <row r="66" spans="1:22" ht="11.25" hidden="1" outlineLevel="1">
      <c r="A66" s="95"/>
      <c r="B66" s="16" t="s">
        <v>74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9"/>
      <c r="O66" s="6"/>
      <c r="P66" s="6"/>
      <c r="Q66" s="6"/>
      <c r="R66" s="9"/>
      <c r="S66" s="6"/>
      <c r="T66" s="6"/>
      <c r="U66" s="6"/>
      <c r="V66" s="9"/>
    </row>
    <row r="67" spans="1:22" ht="11.25" hidden="1" outlineLevel="1">
      <c r="A67" s="96"/>
      <c r="B67" s="17" t="s">
        <v>75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1.25" hidden="1" collapsed="1">
      <c r="A68" s="91" t="s">
        <v>76</v>
      </c>
      <c r="B68" s="10" t="s">
        <v>15</v>
      </c>
      <c r="C68" s="11">
        <f aca="true" t="shared" si="4" ref="C68:V68">C69+C98+C136+C140</f>
        <v>0</v>
      </c>
      <c r="D68" s="11">
        <f t="shared" si="4"/>
        <v>0</v>
      </c>
      <c r="E68" s="11">
        <f t="shared" si="4"/>
        <v>0</v>
      </c>
      <c r="F68" s="11">
        <f t="shared" si="4"/>
        <v>0</v>
      </c>
      <c r="G68" s="11">
        <f t="shared" si="4"/>
        <v>0</v>
      </c>
      <c r="H68" s="11">
        <f t="shared" si="4"/>
        <v>0</v>
      </c>
      <c r="I68" s="11">
        <f t="shared" si="4"/>
        <v>0</v>
      </c>
      <c r="J68" s="11">
        <f t="shared" si="4"/>
        <v>0</v>
      </c>
      <c r="K68" s="11">
        <f t="shared" si="4"/>
        <v>0</v>
      </c>
      <c r="L68" s="11">
        <f t="shared" si="4"/>
        <v>0</v>
      </c>
      <c r="M68" s="11">
        <f t="shared" si="4"/>
        <v>0</v>
      </c>
      <c r="N68" s="11">
        <f t="shared" si="4"/>
        <v>0</v>
      </c>
      <c r="O68" s="11">
        <f t="shared" si="4"/>
        <v>0</v>
      </c>
      <c r="P68" s="11">
        <f t="shared" si="4"/>
        <v>0</v>
      </c>
      <c r="Q68" s="11">
        <f t="shared" si="4"/>
        <v>0</v>
      </c>
      <c r="R68" s="11">
        <f t="shared" si="4"/>
        <v>0</v>
      </c>
      <c r="S68" s="11">
        <f t="shared" si="4"/>
        <v>0</v>
      </c>
      <c r="T68" s="11">
        <f t="shared" si="4"/>
        <v>0</v>
      </c>
      <c r="U68" s="11">
        <f t="shared" si="4"/>
        <v>0</v>
      </c>
      <c r="V68" s="11">
        <f t="shared" si="4"/>
        <v>0</v>
      </c>
    </row>
    <row r="69" spans="1:22" ht="11.25" hidden="1">
      <c r="A69" s="92"/>
      <c r="B69" s="12" t="s">
        <v>16</v>
      </c>
      <c r="C69" s="13">
        <f aca="true" t="shared" si="5" ref="C69:V69">SUM(C70:C97)</f>
        <v>0</v>
      </c>
      <c r="D69" s="13">
        <f t="shared" si="5"/>
        <v>0</v>
      </c>
      <c r="E69" s="13">
        <f t="shared" si="5"/>
        <v>0</v>
      </c>
      <c r="F69" s="13">
        <f t="shared" si="5"/>
        <v>0</v>
      </c>
      <c r="G69" s="13">
        <f t="shared" si="5"/>
        <v>0</v>
      </c>
      <c r="H69" s="13">
        <f t="shared" si="5"/>
        <v>0</v>
      </c>
      <c r="I69" s="13">
        <f t="shared" si="5"/>
        <v>0</v>
      </c>
      <c r="J69" s="13">
        <f t="shared" si="5"/>
        <v>0</v>
      </c>
      <c r="K69" s="13">
        <f t="shared" si="5"/>
        <v>0</v>
      </c>
      <c r="L69" s="13">
        <f t="shared" si="5"/>
        <v>0</v>
      </c>
      <c r="M69" s="13">
        <f t="shared" si="5"/>
        <v>0</v>
      </c>
      <c r="N69" s="13">
        <f t="shared" si="5"/>
        <v>0</v>
      </c>
      <c r="O69" s="13">
        <f t="shared" si="5"/>
        <v>0</v>
      </c>
      <c r="P69" s="13">
        <f t="shared" si="5"/>
        <v>0</v>
      </c>
      <c r="Q69" s="13">
        <f t="shared" si="5"/>
        <v>0</v>
      </c>
      <c r="R69" s="13">
        <f t="shared" si="5"/>
        <v>0</v>
      </c>
      <c r="S69" s="13">
        <f t="shared" si="5"/>
        <v>0</v>
      </c>
      <c r="T69" s="13">
        <f t="shared" si="5"/>
        <v>0</v>
      </c>
      <c r="U69" s="13">
        <f t="shared" si="5"/>
        <v>0</v>
      </c>
      <c r="V69" s="13">
        <f t="shared" si="5"/>
        <v>0</v>
      </c>
    </row>
    <row r="70" spans="1:22" ht="11.25" customHeight="1" hidden="1" outlineLevel="1">
      <c r="A70" s="92"/>
      <c r="B70" s="14" t="s">
        <v>77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1.25" customHeight="1" hidden="1" outlineLevel="1">
      <c r="A71" s="92"/>
      <c r="B71" s="14" t="s">
        <v>78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1.25" customHeight="1" hidden="1" outlineLevel="1">
      <c r="A72" s="92"/>
      <c r="B72" s="14" t="s">
        <v>79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1.25" hidden="1" outlineLevel="1">
      <c r="A73" s="92"/>
      <c r="B73" s="14" t="s">
        <v>80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1.25" customHeight="1" hidden="1" outlineLevel="1">
      <c r="A74" s="92"/>
      <c r="B74" s="14" t="s">
        <v>81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1.25" customHeight="1" hidden="1" outlineLevel="1">
      <c r="A75" s="92"/>
      <c r="B75" s="14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1.25" customHeight="1" hidden="1" outlineLevel="1">
      <c r="A76" s="92"/>
      <c r="B76" s="14" t="s">
        <v>83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1.25" customHeight="1" hidden="1" outlineLevel="1">
      <c r="A77" s="92"/>
      <c r="B77" s="14" t="s">
        <v>84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1.25" customHeight="1" hidden="1" outlineLevel="1">
      <c r="A78" s="92"/>
      <c r="B78" s="14" t="s">
        <v>85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1.25" customHeight="1" hidden="1" outlineLevel="1">
      <c r="A79" s="92"/>
      <c r="B79" s="14" t="s">
        <v>86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1.25" customHeight="1" hidden="1" outlineLevel="1">
      <c r="A80" s="92"/>
      <c r="B80" s="14" t="s">
        <v>87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1.25" customHeight="1" hidden="1" outlineLevel="1">
      <c r="A81" s="92"/>
      <c r="B81" s="14" t="s">
        <v>88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1.25" customHeight="1" hidden="1" outlineLevel="1">
      <c r="A82" s="92"/>
      <c r="B82" s="14" t="s">
        <v>89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1.25" customHeight="1" hidden="1" outlineLevel="1">
      <c r="A83" s="92"/>
      <c r="B83" s="14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1.25" customHeight="1" hidden="1" outlineLevel="1">
      <c r="A84" s="92"/>
      <c r="B84" s="14" t="s">
        <v>91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1.25" customHeight="1" hidden="1" outlineLevel="1">
      <c r="A85" s="92"/>
      <c r="B85" s="14" t="s">
        <v>92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1.25" customHeight="1" hidden="1" outlineLevel="1">
      <c r="A86" s="92"/>
      <c r="B86" s="14" t="s">
        <v>93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1.25" customHeight="1" hidden="1" outlineLevel="1">
      <c r="A87" s="92"/>
      <c r="B87" s="14" t="s">
        <v>94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1.25" customHeight="1" hidden="1" outlineLevel="1">
      <c r="A88" s="92"/>
      <c r="B88" s="14" t="s">
        <v>95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1.25" customHeight="1" hidden="1" outlineLevel="1">
      <c r="A89" s="92"/>
      <c r="B89" s="14" t="s">
        <v>96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1.25" customHeight="1" hidden="1" outlineLevel="1">
      <c r="A90" s="92"/>
      <c r="B90" s="14" t="s">
        <v>97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1.25" customHeight="1" hidden="1" outlineLevel="1">
      <c r="A91" s="92"/>
      <c r="B91" s="14" t="s">
        <v>98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1.25" customHeight="1" hidden="1" outlineLevel="1">
      <c r="A92" s="92"/>
      <c r="B92" s="14" t="s">
        <v>99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1.25" customHeight="1" hidden="1" outlineLevel="1">
      <c r="A93" s="92"/>
      <c r="B93" s="14" t="s">
        <v>100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1.25" customHeight="1" hidden="1" outlineLevel="1">
      <c r="A94" s="92"/>
      <c r="B94" s="14" t="s">
        <v>101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1.25" customHeight="1" hidden="1" outlineLevel="1">
      <c r="A95" s="92"/>
      <c r="B95" s="14" t="s">
        <v>102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1.25" customHeight="1" hidden="1" outlineLevel="1">
      <c r="A96" s="92"/>
      <c r="B96" s="14" t="s">
        <v>103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1.25" customHeight="1" hidden="1" outlineLevel="1">
      <c r="A97" s="92"/>
      <c r="B97" s="14" t="s">
        <v>104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1.25" hidden="1" collapsed="1">
      <c r="A98" s="92"/>
      <c r="B98" s="18" t="s">
        <v>40</v>
      </c>
      <c r="C98" s="13">
        <f aca="true" t="shared" si="6" ref="C98:V98">SUM(C99:C135)</f>
        <v>0</v>
      </c>
      <c r="D98" s="13">
        <f t="shared" si="6"/>
        <v>0</v>
      </c>
      <c r="E98" s="13">
        <f t="shared" si="6"/>
        <v>0</v>
      </c>
      <c r="F98" s="13">
        <f t="shared" si="6"/>
        <v>0</v>
      </c>
      <c r="G98" s="13">
        <f t="shared" si="6"/>
        <v>0</v>
      </c>
      <c r="H98" s="13">
        <f t="shared" si="6"/>
        <v>0</v>
      </c>
      <c r="I98" s="13">
        <f t="shared" si="6"/>
        <v>0</v>
      </c>
      <c r="J98" s="13">
        <f t="shared" si="6"/>
        <v>0</v>
      </c>
      <c r="K98" s="13">
        <f t="shared" si="6"/>
        <v>0</v>
      </c>
      <c r="L98" s="13">
        <f t="shared" si="6"/>
        <v>0</v>
      </c>
      <c r="M98" s="13">
        <f t="shared" si="6"/>
        <v>0</v>
      </c>
      <c r="N98" s="13">
        <f t="shared" si="6"/>
        <v>0</v>
      </c>
      <c r="O98" s="13">
        <f t="shared" si="6"/>
        <v>0</v>
      </c>
      <c r="P98" s="13">
        <f t="shared" si="6"/>
        <v>0</v>
      </c>
      <c r="Q98" s="13">
        <f t="shared" si="6"/>
        <v>0</v>
      </c>
      <c r="R98" s="13">
        <f t="shared" si="6"/>
        <v>0</v>
      </c>
      <c r="S98" s="13">
        <f t="shared" si="6"/>
        <v>0</v>
      </c>
      <c r="T98" s="13">
        <f t="shared" si="6"/>
        <v>0</v>
      </c>
      <c r="U98" s="13">
        <f t="shared" si="6"/>
        <v>0</v>
      </c>
      <c r="V98" s="13">
        <f t="shared" si="6"/>
        <v>0</v>
      </c>
    </row>
    <row r="99" spans="1:22" ht="11.25" customHeight="1" hidden="1" outlineLevel="1">
      <c r="A99" s="92"/>
      <c r="B99" s="14" t="s">
        <v>105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1.25" customHeight="1" hidden="1" outlineLevel="1">
      <c r="A100" s="92"/>
      <c r="B100" s="14" t="s">
        <v>106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1.25" customHeight="1" hidden="1" outlineLevel="1">
      <c r="A101" s="92"/>
      <c r="B101" s="14" t="s">
        <v>107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1.25" customHeight="1" hidden="1" outlineLevel="1">
      <c r="A102" s="92"/>
      <c r="B102" s="14" t="s">
        <v>108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1.25" customHeight="1" hidden="1" outlineLevel="1">
      <c r="A103" s="92"/>
      <c r="B103" s="14" t="s">
        <v>109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1.25" customHeight="1" hidden="1" outlineLevel="1">
      <c r="A104" s="92"/>
      <c r="B104" s="14" t="s">
        <v>110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1.25" customHeight="1" hidden="1" outlineLevel="1">
      <c r="A105" s="92"/>
      <c r="B105" s="14" t="s">
        <v>111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1.25" customHeight="1" hidden="1" outlineLevel="1">
      <c r="A106" s="92"/>
      <c r="B106" s="14" t="s">
        <v>112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1.25" customHeight="1" hidden="1" outlineLevel="1">
      <c r="A107" s="92"/>
      <c r="B107" s="14" t="s">
        <v>113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1.25" customHeight="1" hidden="1" outlineLevel="1">
      <c r="A108" s="92"/>
      <c r="B108" s="14" t="s">
        <v>114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1.25" customHeight="1" hidden="1" outlineLevel="1">
      <c r="A109" s="92"/>
      <c r="B109" s="14" t="s">
        <v>115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1.25" customHeight="1" hidden="1" outlineLevel="1">
      <c r="A110" s="92"/>
      <c r="B110" s="14" t="s">
        <v>116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1.25" customHeight="1" hidden="1" outlineLevel="1">
      <c r="A111" s="92"/>
      <c r="B111" s="14" t="s">
        <v>117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1.25" customHeight="1" hidden="1" outlineLevel="1">
      <c r="A112" s="92"/>
      <c r="B112" s="14" t="s">
        <v>118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1.25" customHeight="1" hidden="1" outlineLevel="1">
      <c r="A113" s="92"/>
      <c r="B113" s="14" t="s">
        <v>119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1.25" customHeight="1" hidden="1" outlineLevel="1">
      <c r="A114" s="92"/>
      <c r="B114" s="14" t="s">
        <v>120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1.25" customHeight="1" hidden="1" outlineLevel="1">
      <c r="A115" s="92"/>
      <c r="B115" s="14" t="s">
        <v>121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1.25" customHeight="1" hidden="1" outlineLevel="1">
      <c r="A116" s="92"/>
      <c r="B116" s="14" t="s">
        <v>122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1.25" customHeight="1" hidden="1" outlineLevel="1">
      <c r="A117" s="92"/>
      <c r="B117" s="14" t="s">
        <v>123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1.25" customHeight="1" hidden="1" outlineLevel="1">
      <c r="A118" s="92"/>
      <c r="B118" s="14" t="s">
        <v>124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1.25" customHeight="1" hidden="1" outlineLevel="1">
      <c r="A119" s="92"/>
      <c r="B119" s="14" t="s">
        <v>125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1.25" customHeight="1" hidden="1" outlineLevel="1">
      <c r="A120" s="92"/>
      <c r="B120" s="14" t="s">
        <v>126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1.25" customHeight="1" hidden="1" outlineLevel="1">
      <c r="A121" s="92"/>
      <c r="B121" s="14" t="s">
        <v>127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1.25" customHeight="1" hidden="1" outlineLevel="1">
      <c r="A122" s="92"/>
      <c r="B122" s="14" t="s">
        <v>128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1.25" customHeight="1" hidden="1" outlineLevel="1">
      <c r="A123" s="92"/>
      <c r="B123" s="14" t="s">
        <v>129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1.25" customHeight="1" hidden="1" outlineLevel="1">
      <c r="A124" s="92"/>
      <c r="B124" s="14" t="s">
        <v>130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1.25" customHeight="1" hidden="1" outlineLevel="1">
      <c r="A125" s="92"/>
      <c r="B125" s="14" t="s">
        <v>131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1.25" hidden="1" outlineLevel="1">
      <c r="A126" s="92"/>
      <c r="B126" s="14" t="s">
        <v>132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1.25" customHeight="1" hidden="1" outlineLevel="1">
      <c r="A127" s="92"/>
      <c r="B127" s="14" t="s">
        <v>133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1.25" customHeight="1" hidden="1" outlineLevel="1">
      <c r="A128" s="92"/>
      <c r="B128" s="14" t="s">
        <v>134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1.25" customHeight="1" hidden="1" outlineLevel="1">
      <c r="A129" s="92"/>
      <c r="B129" s="14" t="s">
        <v>135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1.25" customHeight="1" hidden="1" outlineLevel="1">
      <c r="A130" s="92"/>
      <c r="B130" s="14" t="s">
        <v>136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1.25" customHeight="1" hidden="1" outlineLevel="1">
      <c r="A131" s="92"/>
      <c r="B131" s="14" t="s">
        <v>137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1.25" customHeight="1" hidden="1" outlineLevel="1">
      <c r="A132" s="92"/>
      <c r="B132" s="14" t="s">
        <v>138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1.25" customHeight="1" hidden="1" outlineLevel="1">
      <c r="A133" s="92"/>
      <c r="B133" s="14" t="s">
        <v>139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1.25" customHeight="1" hidden="1" outlineLevel="1">
      <c r="A134" s="92"/>
      <c r="B134" s="14" t="s">
        <v>140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1.25" customHeight="1" hidden="1" outlineLevel="1">
      <c r="A135" s="92"/>
      <c r="B135" s="14" t="s">
        <v>141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1.25" hidden="1" collapsed="1">
      <c r="A136" s="92"/>
      <c r="B136" s="15" t="s">
        <v>69</v>
      </c>
      <c r="C136" s="13">
        <f aca="true" t="shared" si="7" ref="C136:V136">SUM(C137:C139)</f>
        <v>0</v>
      </c>
      <c r="D136" s="13">
        <f t="shared" si="7"/>
        <v>0</v>
      </c>
      <c r="E136" s="13">
        <f t="shared" si="7"/>
        <v>0</v>
      </c>
      <c r="F136" s="13">
        <f t="shared" si="7"/>
        <v>0</v>
      </c>
      <c r="G136" s="13">
        <f t="shared" si="7"/>
        <v>0</v>
      </c>
      <c r="H136" s="13">
        <f t="shared" si="7"/>
        <v>0</v>
      </c>
      <c r="I136" s="13">
        <f t="shared" si="7"/>
        <v>0</v>
      </c>
      <c r="J136" s="13">
        <f t="shared" si="7"/>
        <v>0</v>
      </c>
      <c r="K136" s="13">
        <f t="shared" si="7"/>
        <v>0</v>
      </c>
      <c r="L136" s="13">
        <f t="shared" si="7"/>
        <v>0</v>
      </c>
      <c r="M136" s="13">
        <f t="shared" si="7"/>
        <v>0</v>
      </c>
      <c r="N136" s="13">
        <f t="shared" si="7"/>
        <v>0</v>
      </c>
      <c r="O136" s="13">
        <f t="shared" si="7"/>
        <v>0</v>
      </c>
      <c r="P136" s="13">
        <f t="shared" si="7"/>
        <v>0</v>
      </c>
      <c r="Q136" s="13">
        <f t="shared" si="7"/>
        <v>0</v>
      </c>
      <c r="R136" s="13">
        <f t="shared" si="7"/>
        <v>0</v>
      </c>
      <c r="S136" s="13">
        <f t="shared" si="7"/>
        <v>0</v>
      </c>
      <c r="T136" s="13">
        <f t="shared" si="7"/>
        <v>0</v>
      </c>
      <c r="U136" s="13">
        <f t="shared" si="7"/>
        <v>0</v>
      </c>
      <c r="V136" s="13">
        <f t="shared" si="7"/>
        <v>0</v>
      </c>
    </row>
    <row r="137" spans="1:22" ht="11.25" customHeight="1" hidden="1" outlineLevel="1">
      <c r="A137" s="92"/>
      <c r="B137" s="16" t="s">
        <v>142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1.25" customHeight="1" hidden="1" outlineLevel="1">
      <c r="A138" s="92"/>
      <c r="B138" s="14" t="s">
        <v>143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1.25" customHeight="1" hidden="1" outlineLevel="1">
      <c r="A139" s="92"/>
      <c r="B139" s="14" t="s">
        <v>144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9"/>
      <c r="O139" s="6"/>
      <c r="P139" s="6"/>
      <c r="Q139" s="6"/>
      <c r="R139" s="9"/>
      <c r="S139" s="6"/>
      <c r="T139" s="6"/>
      <c r="U139" s="6"/>
      <c r="V139" s="9"/>
    </row>
    <row r="140" spans="1:22" ht="11.25" customHeight="1" hidden="1" outlineLevel="1">
      <c r="A140" s="93"/>
      <c r="B140" s="17" t="s">
        <v>75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9"/>
      <c r="O140" s="6"/>
      <c r="P140" s="6"/>
      <c r="Q140" s="6"/>
      <c r="R140" s="9"/>
      <c r="S140" s="6"/>
      <c r="T140" s="6"/>
      <c r="U140" s="6"/>
      <c r="V140" s="9"/>
    </row>
    <row r="141" spans="1:22" ht="11.25" hidden="1" collapsed="1">
      <c r="A141" s="97" t="s">
        <v>145</v>
      </c>
      <c r="B141" s="19" t="s">
        <v>15</v>
      </c>
      <c r="C141" s="11">
        <f aca="true" t="shared" si="8" ref="C141:V141">C142+C168+C200+C205</f>
        <v>0</v>
      </c>
      <c r="D141" s="11">
        <f t="shared" si="8"/>
        <v>0</v>
      </c>
      <c r="E141" s="11">
        <f t="shared" si="8"/>
        <v>0</v>
      </c>
      <c r="F141" s="11">
        <f t="shared" si="8"/>
        <v>0</v>
      </c>
      <c r="G141" s="11">
        <f t="shared" si="8"/>
        <v>0</v>
      </c>
      <c r="H141" s="11">
        <f t="shared" si="8"/>
        <v>0</v>
      </c>
      <c r="I141" s="11">
        <f t="shared" si="8"/>
        <v>0</v>
      </c>
      <c r="J141" s="11">
        <f t="shared" si="8"/>
        <v>0</v>
      </c>
      <c r="K141" s="11">
        <f t="shared" si="8"/>
        <v>0</v>
      </c>
      <c r="L141" s="11">
        <f t="shared" si="8"/>
        <v>0</v>
      </c>
      <c r="M141" s="11">
        <f t="shared" si="8"/>
        <v>0</v>
      </c>
      <c r="N141" s="11">
        <f t="shared" si="8"/>
        <v>0</v>
      </c>
      <c r="O141" s="11">
        <f t="shared" si="8"/>
        <v>0</v>
      </c>
      <c r="P141" s="11">
        <f t="shared" si="8"/>
        <v>0</v>
      </c>
      <c r="Q141" s="11">
        <f t="shared" si="8"/>
        <v>0</v>
      </c>
      <c r="R141" s="11">
        <f t="shared" si="8"/>
        <v>0</v>
      </c>
      <c r="S141" s="11">
        <f t="shared" si="8"/>
        <v>0</v>
      </c>
      <c r="T141" s="11">
        <f t="shared" si="8"/>
        <v>0</v>
      </c>
      <c r="U141" s="11">
        <f t="shared" si="8"/>
        <v>0</v>
      </c>
      <c r="V141" s="11">
        <f t="shared" si="8"/>
        <v>0</v>
      </c>
    </row>
    <row r="142" spans="1:22" ht="11.25" hidden="1">
      <c r="A142" s="97"/>
      <c r="B142" s="18" t="s">
        <v>16</v>
      </c>
      <c r="C142" s="13">
        <f aca="true" t="shared" si="9" ref="C142:V142">SUM(C143:C167)</f>
        <v>0</v>
      </c>
      <c r="D142" s="13">
        <f t="shared" si="9"/>
        <v>0</v>
      </c>
      <c r="E142" s="13">
        <f t="shared" si="9"/>
        <v>0</v>
      </c>
      <c r="F142" s="13">
        <f t="shared" si="9"/>
        <v>0</v>
      </c>
      <c r="G142" s="13">
        <f t="shared" si="9"/>
        <v>0</v>
      </c>
      <c r="H142" s="13">
        <f t="shared" si="9"/>
        <v>0</v>
      </c>
      <c r="I142" s="13">
        <f t="shared" si="9"/>
        <v>0</v>
      </c>
      <c r="J142" s="13">
        <f t="shared" si="9"/>
        <v>0</v>
      </c>
      <c r="K142" s="13">
        <f t="shared" si="9"/>
        <v>0</v>
      </c>
      <c r="L142" s="13">
        <f t="shared" si="9"/>
        <v>0</v>
      </c>
      <c r="M142" s="13">
        <f t="shared" si="9"/>
        <v>0</v>
      </c>
      <c r="N142" s="13">
        <f t="shared" si="9"/>
        <v>0</v>
      </c>
      <c r="O142" s="13">
        <f t="shared" si="9"/>
        <v>0</v>
      </c>
      <c r="P142" s="13">
        <f t="shared" si="9"/>
        <v>0</v>
      </c>
      <c r="Q142" s="13">
        <f t="shared" si="9"/>
        <v>0</v>
      </c>
      <c r="R142" s="13">
        <f t="shared" si="9"/>
        <v>0</v>
      </c>
      <c r="S142" s="13">
        <f t="shared" si="9"/>
        <v>0</v>
      </c>
      <c r="T142" s="13">
        <f t="shared" si="9"/>
        <v>0</v>
      </c>
      <c r="U142" s="13">
        <f t="shared" si="9"/>
        <v>0</v>
      </c>
      <c r="V142" s="13">
        <f t="shared" si="9"/>
        <v>0</v>
      </c>
    </row>
    <row r="143" spans="1:22" ht="11.25" hidden="1" outlineLevel="1">
      <c r="A143" s="97"/>
      <c r="B143" s="14" t="s">
        <v>146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9"/>
      <c r="O143" s="6"/>
      <c r="P143" s="6"/>
      <c r="Q143" s="6"/>
      <c r="R143" s="9"/>
      <c r="S143" s="6"/>
      <c r="T143" s="6"/>
      <c r="U143" s="6"/>
      <c r="V143" s="9"/>
    </row>
    <row r="144" spans="1:22" ht="11.25" hidden="1" outlineLevel="1">
      <c r="A144" s="97"/>
      <c r="B144" s="14" t="s">
        <v>147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9"/>
      <c r="O144" s="6"/>
      <c r="P144" s="6"/>
      <c r="Q144" s="6"/>
      <c r="R144" s="9"/>
      <c r="S144" s="6"/>
      <c r="T144" s="6"/>
      <c r="U144" s="6"/>
      <c r="V144" s="9"/>
    </row>
    <row r="145" spans="1:22" ht="11.25" hidden="1" outlineLevel="1">
      <c r="A145" s="97"/>
      <c r="B145" s="14" t="s">
        <v>148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9"/>
      <c r="O145" s="6"/>
      <c r="P145" s="6"/>
      <c r="Q145" s="6"/>
      <c r="R145" s="9"/>
      <c r="S145" s="6"/>
      <c r="T145" s="6"/>
      <c r="U145" s="6"/>
      <c r="V145" s="9"/>
    </row>
    <row r="146" spans="1:22" ht="11.25" hidden="1" outlineLevel="1">
      <c r="A146" s="97"/>
      <c r="B146" s="14" t="s">
        <v>149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9"/>
      <c r="O146" s="6"/>
      <c r="P146" s="6"/>
      <c r="Q146" s="6"/>
      <c r="R146" s="9"/>
      <c r="S146" s="6"/>
      <c r="T146" s="6"/>
      <c r="U146" s="6"/>
      <c r="V146" s="9"/>
    </row>
    <row r="147" spans="1:22" ht="11.25" hidden="1" outlineLevel="1">
      <c r="A147" s="97"/>
      <c r="B147" s="14" t="s">
        <v>150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9"/>
      <c r="O147" s="6"/>
      <c r="P147" s="6"/>
      <c r="Q147" s="6"/>
      <c r="R147" s="9"/>
      <c r="S147" s="6"/>
      <c r="T147" s="6"/>
      <c r="U147" s="6"/>
      <c r="V147" s="9"/>
    </row>
    <row r="148" spans="1:22" ht="11.25" hidden="1" outlineLevel="1">
      <c r="A148" s="97"/>
      <c r="B148" s="14" t="s">
        <v>151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9"/>
      <c r="O148" s="6"/>
      <c r="P148" s="6"/>
      <c r="Q148" s="6"/>
      <c r="R148" s="9"/>
      <c r="S148" s="6"/>
      <c r="T148" s="6"/>
      <c r="U148" s="6"/>
      <c r="V148" s="9"/>
    </row>
    <row r="149" spans="1:22" ht="11.25" hidden="1" outlineLevel="1">
      <c r="A149" s="97"/>
      <c r="B149" s="14" t="s">
        <v>152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9"/>
      <c r="O149" s="6"/>
      <c r="P149" s="6"/>
      <c r="Q149" s="6"/>
      <c r="R149" s="9"/>
      <c r="S149" s="6"/>
      <c r="T149" s="6"/>
      <c r="U149" s="6"/>
      <c r="V149" s="9"/>
    </row>
    <row r="150" spans="1:22" ht="11.25" hidden="1" outlineLevel="1">
      <c r="A150" s="97"/>
      <c r="B150" s="14" t="s">
        <v>153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9"/>
      <c r="O150" s="6"/>
      <c r="P150" s="6"/>
      <c r="Q150" s="6"/>
      <c r="R150" s="9"/>
      <c r="S150" s="6"/>
      <c r="T150" s="6"/>
      <c r="U150" s="6"/>
      <c r="V150" s="9"/>
    </row>
    <row r="151" spans="1:22" ht="11.25" hidden="1" outlineLevel="1">
      <c r="A151" s="97"/>
      <c r="B151" s="14" t="s">
        <v>154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9"/>
      <c r="O151" s="6"/>
      <c r="P151" s="6"/>
      <c r="Q151" s="6"/>
      <c r="R151" s="9"/>
      <c r="S151" s="6"/>
      <c r="T151" s="6"/>
      <c r="U151" s="6"/>
      <c r="V151" s="9"/>
    </row>
    <row r="152" spans="1:22" ht="11.25" hidden="1" outlineLevel="1">
      <c r="A152" s="97"/>
      <c r="B152" s="14" t="s">
        <v>155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9"/>
      <c r="O152" s="6"/>
      <c r="P152" s="6"/>
      <c r="Q152" s="6"/>
      <c r="R152" s="9"/>
      <c r="S152" s="6"/>
      <c r="T152" s="6"/>
      <c r="U152" s="6"/>
      <c r="V152" s="9"/>
    </row>
    <row r="153" spans="1:22" ht="11.25" hidden="1" outlineLevel="1">
      <c r="A153" s="97"/>
      <c r="B153" s="14" t="s">
        <v>156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9"/>
      <c r="O153" s="6"/>
      <c r="P153" s="6"/>
      <c r="Q153" s="6"/>
      <c r="R153" s="9"/>
      <c r="S153" s="6"/>
      <c r="T153" s="6"/>
      <c r="U153" s="6"/>
      <c r="V153" s="9"/>
    </row>
    <row r="154" spans="1:22" ht="11.25" hidden="1" outlineLevel="1">
      <c r="A154" s="97"/>
      <c r="B154" s="14" t="s">
        <v>157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9"/>
      <c r="O154" s="6"/>
      <c r="P154" s="6"/>
      <c r="Q154" s="6"/>
      <c r="R154" s="9"/>
      <c r="S154" s="6"/>
      <c r="T154" s="6"/>
      <c r="U154" s="6"/>
      <c r="V154" s="9"/>
    </row>
    <row r="155" spans="1:22" ht="11.25" hidden="1" outlineLevel="1">
      <c r="A155" s="97"/>
      <c r="B155" s="14" t="s">
        <v>158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9"/>
      <c r="O155" s="6"/>
      <c r="P155" s="6"/>
      <c r="Q155" s="6"/>
      <c r="R155" s="9"/>
      <c r="S155" s="6"/>
      <c r="T155" s="6"/>
      <c r="U155" s="6"/>
      <c r="V155" s="9"/>
    </row>
    <row r="156" spans="1:22" ht="11.25" hidden="1" outlineLevel="1">
      <c r="A156" s="97"/>
      <c r="B156" s="14" t="s">
        <v>159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9"/>
      <c r="O156" s="6"/>
      <c r="P156" s="6"/>
      <c r="Q156" s="6"/>
      <c r="R156" s="9"/>
      <c r="S156" s="6"/>
      <c r="T156" s="6"/>
      <c r="U156" s="6"/>
      <c r="V156" s="9"/>
    </row>
    <row r="157" spans="1:22" ht="11.25" hidden="1" outlineLevel="1">
      <c r="A157" s="97"/>
      <c r="B157" s="14" t="s">
        <v>160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9"/>
      <c r="O157" s="6"/>
      <c r="P157" s="6"/>
      <c r="Q157" s="6"/>
      <c r="R157" s="9"/>
      <c r="S157" s="6"/>
      <c r="T157" s="6"/>
      <c r="U157" s="6"/>
      <c r="V157" s="9"/>
    </row>
    <row r="158" spans="1:22" ht="11.25" hidden="1" outlineLevel="1">
      <c r="A158" s="97"/>
      <c r="B158" s="14" t="s">
        <v>161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9"/>
      <c r="O158" s="6"/>
      <c r="P158" s="6"/>
      <c r="Q158" s="6"/>
      <c r="R158" s="9"/>
      <c r="S158" s="6"/>
      <c r="T158" s="6"/>
      <c r="U158" s="6"/>
      <c r="V158" s="9"/>
    </row>
    <row r="159" spans="1:22" ht="11.25" hidden="1" outlineLevel="1">
      <c r="A159" s="97"/>
      <c r="B159" s="14" t="s">
        <v>162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9"/>
      <c r="O159" s="6"/>
      <c r="P159" s="6"/>
      <c r="Q159" s="6"/>
      <c r="R159" s="9"/>
      <c r="S159" s="6"/>
      <c r="T159" s="6"/>
      <c r="U159" s="6"/>
      <c r="V159" s="9"/>
    </row>
    <row r="160" spans="1:22" ht="11.25" hidden="1" outlineLevel="1">
      <c r="A160" s="97"/>
      <c r="B160" s="14" t="s">
        <v>163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9"/>
      <c r="O160" s="6"/>
      <c r="P160" s="6"/>
      <c r="Q160" s="6"/>
      <c r="R160" s="9"/>
      <c r="S160" s="6"/>
      <c r="T160" s="6"/>
      <c r="U160" s="6"/>
      <c r="V160" s="9"/>
    </row>
    <row r="161" spans="1:22" ht="11.25" hidden="1" outlineLevel="1">
      <c r="A161" s="97"/>
      <c r="B161" s="14" t="s">
        <v>164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9"/>
      <c r="O161" s="6"/>
      <c r="P161" s="6"/>
      <c r="Q161" s="6"/>
      <c r="R161" s="9"/>
      <c r="S161" s="6"/>
      <c r="T161" s="6"/>
      <c r="U161" s="6"/>
      <c r="V161" s="9"/>
    </row>
    <row r="162" spans="1:22" ht="11.25" hidden="1" outlineLevel="1">
      <c r="A162" s="97"/>
      <c r="B162" s="14" t="s">
        <v>165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9"/>
      <c r="O162" s="6"/>
      <c r="P162" s="6"/>
      <c r="Q162" s="6"/>
      <c r="R162" s="9"/>
      <c r="S162" s="6"/>
      <c r="T162" s="6"/>
      <c r="U162" s="6"/>
      <c r="V162" s="9"/>
    </row>
    <row r="163" spans="1:22" ht="11.25" hidden="1" outlineLevel="1">
      <c r="A163" s="97"/>
      <c r="B163" s="14" t="s">
        <v>166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9"/>
      <c r="O163" s="6"/>
      <c r="P163" s="6"/>
      <c r="Q163" s="6"/>
      <c r="R163" s="9"/>
      <c r="S163" s="6"/>
      <c r="T163" s="6"/>
      <c r="U163" s="6"/>
      <c r="V163" s="9"/>
    </row>
    <row r="164" spans="1:22" ht="11.25" hidden="1" outlineLevel="1">
      <c r="A164" s="97"/>
      <c r="B164" s="14" t="s">
        <v>167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9"/>
      <c r="O164" s="6"/>
      <c r="P164" s="6"/>
      <c r="Q164" s="6"/>
      <c r="R164" s="9"/>
      <c r="S164" s="6"/>
      <c r="T164" s="6"/>
      <c r="U164" s="6"/>
      <c r="V164" s="9"/>
    </row>
    <row r="165" spans="1:22" ht="11.25" hidden="1" outlineLevel="1">
      <c r="A165" s="97"/>
      <c r="B165" s="14" t="s">
        <v>168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9"/>
      <c r="O165" s="6"/>
      <c r="P165" s="6"/>
      <c r="Q165" s="6"/>
      <c r="R165" s="9"/>
      <c r="S165" s="6"/>
      <c r="T165" s="6"/>
      <c r="U165" s="6"/>
      <c r="V165" s="9"/>
    </row>
    <row r="166" spans="1:22" ht="11.25" hidden="1" outlineLevel="1">
      <c r="A166" s="97"/>
      <c r="B166" s="14" t="s">
        <v>169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9"/>
      <c r="O166" s="6"/>
      <c r="P166" s="6"/>
      <c r="Q166" s="6"/>
      <c r="R166" s="9"/>
      <c r="S166" s="6"/>
      <c r="T166" s="6"/>
      <c r="U166" s="6"/>
      <c r="V166" s="9"/>
    </row>
    <row r="167" spans="1:22" ht="11.25" hidden="1" outlineLevel="1">
      <c r="A167" s="97"/>
      <c r="B167" s="14" t="s">
        <v>170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9"/>
      <c r="O167" s="6"/>
      <c r="P167" s="6"/>
      <c r="Q167" s="6"/>
      <c r="R167" s="9"/>
      <c r="S167" s="6"/>
      <c r="T167" s="6"/>
      <c r="U167" s="6"/>
      <c r="V167" s="9"/>
    </row>
    <row r="168" spans="1:22" ht="11.25" hidden="1" outlineLevel="1">
      <c r="A168" s="97"/>
      <c r="B168" s="15" t="s">
        <v>40</v>
      </c>
      <c r="C168" s="13">
        <f aca="true" t="shared" si="10" ref="C168:V168">SUM(C169:C199)</f>
        <v>0</v>
      </c>
      <c r="D168" s="13">
        <f t="shared" si="10"/>
        <v>0</v>
      </c>
      <c r="E168" s="13">
        <f t="shared" si="10"/>
        <v>0</v>
      </c>
      <c r="F168" s="13">
        <f t="shared" si="10"/>
        <v>0</v>
      </c>
      <c r="G168" s="13">
        <f t="shared" si="10"/>
        <v>0</v>
      </c>
      <c r="H168" s="13">
        <f t="shared" si="10"/>
        <v>0</v>
      </c>
      <c r="I168" s="13">
        <f t="shared" si="10"/>
        <v>0</v>
      </c>
      <c r="J168" s="13">
        <f t="shared" si="10"/>
        <v>0</v>
      </c>
      <c r="K168" s="13">
        <f t="shared" si="10"/>
        <v>0</v>
      </c>
      <c r="L168" s="13">
        <f t="shared" si="10"/>
        <v>0</v>
      </c>
      <c r="M168" s="13">
        <f t="shared" si="10"/>
        <v>0</v>
      </c>
      <c r="N168" s="13">
        <f t="shared" si="10"/>
        <v>0</v>
      </c>
      <c r="O168" s="13">
        <f t="shared" si="10"/>
        <v>0</v>
      </c>
      <c r="P168" s="13">
        <f t="shared" si="10"/>
        <v>0</v>
      </c>
      <c r="Q168" s="13">
        <f t="shared" si="10"/>
        <v>0</v>
      </c>
      <c r="R168" s="13">
        <f t="shared" si="10"/>
        <v>0</v>
      </c>
      <c r="S168" s="13">
        <f t="shared" si="10"/>
        <v>0</v>
      </c>
      <c r="T168" s="13">
        <f t="shared" si="10"/>
        <v>0</v>
      </c>
      <c r="U168" s="13">
        <f t="shared" si="10"/>
        <v>0</v>
      </c>
      <c r="V168" s="13">
        <f t="shared" si="10"/>
        <v>0</v>
      </c>
    </row>
    <row r="169" spans="1:22" ht="11.25" hidden="1" outlineLevel="1">
      <c r="A169" s="97"/>
      <c r="B169" s="16" t="s">
        <v>171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1.25" hidden="1" outlineLevel="1">
      <c r="A170" s="97"/>
      <c r="B170" s="14" t="s">
        <v>172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1.25" hidden="1" outlineLevel="1">
      <c r="A171" s="97"/>
      <c r="B171" s="14" t="s">
        <v>173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9"/>
      <c r="O171" s="6"/>
      <c r="P171" s="6"/>
      <c r="Q171" s="6"/>
      <c r="R171" s="9"/>
      <c r="S171" s="6"/>
      <c r="T171" s="6"/>
      <c r="U171" s="6"/>
      <c r="V171" s="9"/>
    </row>
    <row r="172" spans="1:22" ht="11.25" hidden="1" outlineLevel="1">
      <c r="A172" s="97"/>
      <c r="B172" s="14" t="s">
        <v>174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9"/>
      <c r="O172" s="6"/>
      <c r="P172" s="6"/>
      <c r="Q172" s="6"/>
      <c r="R172" s="9"/>
      <c r="S172" s="6"/>
      <c r="T172" s="6"/>
      <c r="U172" s="6"/>
      <c r="V172" s="9"/>
    </row>
    <row r="173" spans="1:22" ht="11.25" hidden="1" outlineLevel="1">
      <c r="A173" s="97"/>
      <c r="B173" s="14" t="s">
        <v>175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9"/>
      <c r="O173" s="6"/>
      <c r="P173" s="6"/>
      <c r="Q173" s="6"/>
      <c r="R173" s="9"/>
      <c r="S173" s="6"/>
      <c r="T173" s="6"/>
      <c r="U173" s="6"/>
      <c r="V173" s="9"/>
    </row>
    <row r="174" spans="1:22" ht="11.25" hidden="1" outlineLevel="1">
      <c r="A174" s="97"/>
      <c r="B174" s="14" t="s">
        <v>176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9"/>
      <c r="O174" s="6"/>
      <c r="P174" s="6"/>
      <c r="Q174" s="6"/>
      <c r="R174" s="9"/>
      <c r="S174" s="6"/>
      <c r="T174" s="6"/>
      <c r="U174" s="6"/>
      <c r="V174" s="9"/>
    </row>
    <row r="175" spans="1:22" ht="11.25" hidden="1" outlineLevel="1">
      <c r="A175" s="97"/>
      <c r="B175" s="14" t="s">
        <v>177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9"/>
      <c r="O175" s="6"/>
      <c r="P175" s="6"/>
      <c r="Q175" s="6"/>
      <c r="R175" s="9"/>
      <c r="S175" s="6"/>
      <c r="T175" s="6"/>
      <c r="U175" s="6"/>
      <c r="V175" s="9"/>
    </row>
    <row r="176" spans="1:22" ht="11.25" hidden="1" outlineLevel="1">
      <c r="A176" s="97"/>
      <c r="B176" s="14" t="s">
        <v>178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9"/>
      <c r="O176" s="6"/>
      <c r="P176" s="6"/>
      <c r="Q176" s="6"/>
      <c r="R176" s="9"/>
      <c r="S176" s="6"/>
      <c r="T176" s="6"/>
      <c r="U176" s="6"/>
      <c r="V176" s="9"/>
    </row>
    <row r="177" spans="1:22" ht="11.25" hidden="1" outlineLevel="1">
      <c r="A177" s="97"/>
      <c r="B177" s="14" t="s">
        <v>179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9"/>
      <c r="O177" s="6"/>
      <c r="P177" s="6"/>
      <c r="Q177" s="6"/>
      <c r="R177" s="9"/>
      <c r="S177" s="6"/>
      <c r="T177" s="6"/>
      <c r="U177" s="6"/>
      <c r="V177" s="9"/>
    </row>
    <row r="178" spans="1:22" ht="11.25" hidden="1" outlineLevel="1">
      <c r="A178" s="97"/>
      <c r="B178" s="14" t="s">
        <v>180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9"/>
      <c r="O178" s="6"/>
      <c r="P178" s="6"/>
      <c r="Q178" s="6"/>
      <c r="R178" s="9"/>
      <c r="S178" s="6"/>
      <c r="T178" s="6"/>
      <c r="U178" s="6"/>
      <c r="V178" s="9"/>
    </row>
    <row r="179" spans="1:22" ht="11.25" hidden="1" outlineLevel="1">
      <c r="A179" s="97"/>
      <c r="B179" s="14" t="s">
        <v>181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9"/>
      <c r="O179" s="6"/>
      <c r="P179" s="6"/>
      <c r="Q179" s="6"/>
      <c r="R179" s="9"/>
      <c r="S179" s="6"/>
      <c r="T179" s="6"/>
      <c r="U179" s="6"/>
      <c r="V179" s="9"/>
    </row>
    <row r="180" spans="1:22" ht="11.25" hidden="1" outlineLevel="1">
      <c r="A180" s="97"/>
      <c r="B180" s="14" t="s">
        <v>182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9"/>
      <c r="O180" s="6"/>
      <c r="P180" s="6"/>
      <c r="Q180" s="6"/>
      <c r="R180" s="9"/>
      <c r="S180" s="6"/>
      <c r="T180" s="6"/>
      <c r="U180" s="6"/>
      <c r="V180" s="9"/>
    </row>
    <row r="181" spans="1:22" ht="11.25" hidden="1" outlineLevel="1">
      <c r="A181" s="97"/>
      <c r="B181" s="14" t="s">
        <v>183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6"/>
      <c r="P181" s="6"/>
      <c r="Q181" s="6"/>
      <c r="R181" s="9"/>
      <c r="S181" s="6"/>
      <c r="T181" s="6"/>
      <c r="U181" s="6"/>
      <c r="V181" s="9"/>
    </row>
    <row r="182" spans="1:22" ht="11.25" hidden="1" outlineLevel="1">
      <c r="A182" s="97"/>
      <c r="B182" s="14" t="s">
        <v>184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9"/>
      <c r="O182" s="6"/>
      <c r="P182" s="6"/>
      <c r="Q182" s="6"/>
      <c r="R182" s="9"/>
      <c r="S182" s="6"/>
      <c r="T182" s="6"/>
      <c r="U182" s="6"/>
      <c r="V182" s="9"/>
    </row>
    <row r="183" spans="1:22" ht="11.25" hidden="1" outlineLevel="1">
      <c r="A183" s="97"/>
      <c r="B183" s="14" t="s">
        <v>185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9"/>
      <c r="O183" s="6"/>
      <c r="P183" s="6"/>
      <c r="Q183" s="6"/>
      <c r="R183" s="9"/>
      <c r="S183" s="6"/>
      <c r="T183" s="6"/>
      <c r="U183" s="6"/>
      <c r="V183" s="9"/>
    </row>
    <row r="184" spans="1:22" ht="11.25" hidden="1" outlineLevel="1">
      <c r="A184" s="97"/>
      <c r="B184" s="14" t="s">
        <v>186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9"/>
      <c r="O184" s="6"/>
      <c r="P184" s="6"/>
      <c r="Q184" s="6"/>
      <c r="R184" s="9"/>
      <c r="S184" s="6"/>
      <c r="T184" s="6"/>
      <c r="U184" s="6"/>
      <c r="V184" s="9"/>
    </row>
    <row r="185" spans="1:22" ht="11.25" hidden="1" outlineLevel="1">
      <c r="A185" s="97"/>
      <c r="B185" s="14" t="s">
        <v>187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9"/>
      <c r="O185" s="6"/>
      <c r="P185" s="6"/>
      <c r="Q185" s="6"/>
      <c r="R185" s="9"/>
      <c r="S185" s="6"/>
      <c r="T185" s="6"/>
      <c r="U185" s="6"/>
      <c r="V185" s="9"/>
    </row>
    <row r="186" spans="1:22" ht="11.25" hidden="1" outlineLevel="1">
      <c r="A186" s="97"/>
      <c r="B186" s="14" t="s">
        <v>188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9"/>
      <c r="O186" s="6"/>
      <c r="P186" s="6"/>
      <c r="Q186" s="6"/>
      <c r="R186" s="9"/>
      <c r="S186" s="6"/>
      <c r="T186" s="6"/>
      <c r="U186" s="6"/>
      <c r="V186" s="9"/>
    </row>
    <row r="187" spans="1:22" ht="11.25" hidden="1" outlineLevel="1">
      <c r="A187" s="97"/>
      <c r="B187" s="14" t="s">
        <v>189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9"/>
      <c r="O187" s="6"/>
      <c r="P187" s="6"/>
      <c r="Q187" s="6"/>
      <c r="R187" s="9"/>
      <c r="S187" s="6"/>
      <c r="T187" s="6"/>
      <c r="U187" s="6"/>
      <c r="V187" s="9"/>
    </row>
    <row r="188" spans="1:22" ht="11.25" hidden="1" outlineLevel="1">
      <c r="A188" s="97"/>
      <c r="B188" s="14" t="s">
        <v>190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9"/>
      <c r="O188" s="6"/>
      <c r="P188" s="6"/>
      <c r="Q188" s="6"/>
      <c r="R188" s="9"/>
      <c r="S188" s="6"/>
      <c r="T188" s="6"/>
      <c r="U188" s="6"/>
      <c r="V188" s="9"/>
    </row>
    <row r="189" spans="1:22" ht="11.25" hidden="1" outlineLevel="1">
      <c r="A189" s="97"/>
      <c r="B189" s="14" t="s">
        <v>191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9"/>
      <c r="O189" s="6"/>
      <c r="P189" s="6"/>
      <c r="Q189" s="6"/>
      <c r="R189" s="9"/>
      <c r="S189" s="6"/>
      <c r="T189" s="6"/>
      <c r="U189" s="6"/>
      <c r="V189" s="9"/>
    </row>
    <row r="190" spans="1:22" ht="11.25" hidden="1" outlineLevel="1">
      <c r="A190" s="97"/>
      <c r="B190" s="14" t="s">
        <v>192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9"/>
      <c r="O190" s="6"/>
      <c r="P190" s="6"/>
      <c r="Q190" s="6"/>
      <c r="R190" s="9"/>
      <c r="S190" s="6"/>
      <c r="T190" s="6"/>
      <c r="U190" s="6"/>
      <c r="V190" s="9"/>
    </row>
    <row r="191" spans="1:22" ht="11.25" hidden="1" outlineLevel="1">
      <c r="A191" s="97"/>
      <c r="B191" s="14" t="s">
        <v>193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9"/>
      <c r="O191" s="6"/>
      <c r="P191" s="6"/>
      <c r="Q191" s="6"/>
      <c r="R191" s="9"/>
      <c r="S191" s="6"/>
      <c r="T191" s="6"/>
      <c r="U191" s="6"/>
      <c r="V191" s="9"/>
    </row>
    <row r="192" spans="1:22" ht="11.25" hidden="1" outlineLevel="1">
      <c r="A192" s="97"/>
      <c r="B192" s="14" t="s">
        <v>194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9"/>
      <c r="O192" s="6"/>
      <c r="P192" s="6"/>
      <c r="Q192" s="6"/>
      <c r="R192" s="9"/>
      <c r="S192" s="6"/>
      <c r="T192" s="6"/>
      <c r="U192" s="6"/>
      <c r="V192" s="9"/>
    </row>
    <row r="193" spans="1:22" ht="11.25" hidden="1" outlineLevel="1">
      <c r="A193" s="97"/>
      <c r="B193" s="14" t="s">
        <v>195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9"/>
      <c r="O193" s="6"/>
      <c r="P193" s="6"/>
      <c r="Q193" s="6"/>
      <c r="R193" s="9"/>
      <c r="S193" s="6"/>
      <c r="T193" s="6"/>
      <c r="U193" s="6"/>
      <c r="V193" s="9"/>
    </row>
    <row r="194" spans="1:22" ht="11.25" hidden="1" outlineLevel="1">
      <c r="A194" s="97"/>
      <c r="B194" s="14" t="s">
        <v>196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9"/>
      <c r="O194" s="6"/>
      <c r="P194" s="6"/>
      <c r="Q194" s="6"/>
      <c r="R194" s="9"/>
      <c r="S194" s="6"/>
      <c r="T194" s="6"/>
      <c r="U194" s="6"/>
      <c r="V194" s="9"/>
    </row>
    <row r="195" spans="1:22" ht="11.25" hidden="1" outlineLevel="1">
      <c r="A195" s="97"/>
      <c r="B195" s="14" t="s">
        <v>197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9"/>
      <c r="O195" s="6"/>
      <c r="P195" s="6"/>
      <c r="Q195" s="6"/>
      <c r="R195" s="9"/>
      <c r="S195" s="6"/>
      <c r="T195" s="6"/>
      <c r="U195" s="6"/>
      <c r="V195" s="9"/>
    </row>
    <row r="196" spans="1:22" ht="11.25" hidden="1" outlineLevel="1">
      <c r="A196" s="97"/>
      <c r="B196" s="14" t="s">
        <v>198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9"/>
      <c r="O196" s="6"/>
      <c r="P196" s="6"/>
      <c r="Q196" s="6"/>
      <c r="R196" s="9"/>
      <c r="S196" s="6"/>
      <c r="T196" s="6"/>
      <c r="U196" s="6"/>
      <c r="V196" s="9"/>
    </row>
    <row r="197" spans="1:22" ht="11.25" hidden="1" outlineLevel="1">
      <c r="A197" s="97"/>
      <c r="B197" s="14" t="s">
        <v>199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4"/>
      <c r="O197" s="5"/>
      <c r="P197" s="5"/>
      <c r="Q197" s="5"/>
      <c r="R197" s="14"/>
      <c r="S197" s="5"/>
      <c r="T197" s="5"/>
      <c r="U197" s="6"/>
      <c r="V197" s="9"/>
    </row>
    <row r="198" spans="1:22" ht="11.25" hidden="1" outlineLevel="1">
      <c r="A198" s="97"/>
      <c r="B198" s="14" t="s">
        <v>200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9"/>
      <c r="O198" s="6"/>
      <c r="P198" s="6"/>
      <c r="Q198" s="6"/>
      <c r="R198" s="9"/>
      <c r="S198" s="6"/>
      <c r="T198" s="6"/>
      <c r="U198" s="6"/>
      <c r="V198" s="9"/>
    </row>
    <row r="199" spans="1:22" ht="11.25" hidden="1" collapsed="1">
      <c r="A199" s="97"/>
      <c r="B199" s="14" t="s">
        <v>201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9"/>
      <c r="O199" s="6"/>
      <c r="P199" s="6"/>
      <c r="Q199" s="6"/>
      <c r="R199" s="9"/>
      <c r="S199" s="6"/>
      <c r="T199" s="6"/>
      <c r="U199" s="6"/>
      <c r="V199" s="9"/>
    </row>
    <row r="200" spans="1:22" ht="11.25" hidden="1" outlineLevel="1">
      <c r="A200" s="97"/>
      <c r="B200" s="15" t="s">
        <v>69</v>
      </c>
      <c r="C200" s="13">
        <f aca="true" t="shared" si="11" ref="C200:V200">SUM(C201:C204)</f>
        <v>0</v>
      </c>
      <c r="D200" s="13">
        <f t="shared" si="11"/>
        <v>0</v>
      </c>
      <c r="E200" s="13">
        <f t="shared" si="11"/>
        <v>0</v>
      </c>
      <c r="F200" s="13">
        <f t="shared" si="11"/>
        <v>0</v>
      </c>
      <c r="G200" s="13">
        <f t="shared" si="11"/>
        <v>0</v>
      </c>
      <c r="H200" s="13">
        <f t="shared" si="11"/>
        <v>0</v>
      </c>
      <c r="I200" s="13">
        <f t="shared" si="11"/>
        <v>0</v>
      </c>
      <c r="J200" s="13">
        <f t="shared" si="11"/>
        <v>0</v>
      </c>
      <c r="K200" s="13">
        <f t="shared" si="11"/>
        <v>0</v>
      </c>
      <c r="L200" s="13">
        <f t="shared" si="11"/>
        <v>0</v>
      </c>
      <c r="M200" s="13">
        <f t="shared" si="11"/>
        <v>0</v>
      </c>
      <c r="N200" s="13">
        <f t="shared" si="11"/>
        <v>0</v>
      </c>
      <c r="O200" s="13">
        <f t="shared" si="11"/>
        <v>0</v>
      </c>
      <c r="P200" s="13">
        <f t="shared" si="11"/>
        <v>0</v>
      </c>
      <c r="Q200" s="13">
        <f t="shared" si="11"/>
        <v>0</v>
      </c>
      <c r="R200" s="13">
        <f t="shared" si="11"/>
        <v>0</v>
      </c>
      <c r="S200" s="13">
        <f t="shared" si="11"/>
        <v>0</v>
      </c>
      <c r="T200" s="13">
        <f t="shared" si="11"/>
        <v>0</v>
      </c>
      <c r="U200" s="13">
        <f t="shared" si="11"/>
        <v>0</v>
      </c>
      <c r="V200" s="13">
        <f t="shared" si="11"/>
        <v>0</v>
      </c>
    </row>
    <row r="201" spans="1:22" ht="11.25" hidden="1" outlineLevel="1">
      <c r="A201" s="97"/>
      <c r="B201" s="14" t="s">
        <v>202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9"/>
      <c r="O201" s="6"/>
      <c r="P201" s="6"/>
      <c r="Q201" s="6"/>
      <c r="R201" s="9"/>
      <c r="S201" s="6"/>
      <c r="T201" s="6"/>
      <c r="U201" s="6"/>
      <c r="V201" s="9"/>
    </row>
    <row r="202" spans="1:22" ht="11.25" hidden="1" outlineLevel="1">
      <c r="A202" s="97"/>
      <c r="B202" s="14" t="s">
        <v>203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9"/>
      <c r="O202" s="6"/>
      <c r="P202" s="6"/>
      <c r="Q202" s="6"/>
      <c r="R202" s="9"/>
      <c r="S202" s="6"/>
      <c r="T202" s="6"/>
      <c r="U202" s="6"/>
      <c r="V202" s="9"/>
    </row>
    <row r="203" spans="1:22" ht="11.25" hidden="1" collapsed="1">
      <c r="A203" s="98"/>
      <c r="B203" s="14" t="s">
        <v>204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9"/>
      <c r="O203" s="6"/>
      <c r="P203" s="6"/>
      <c r="Q203" s="6"/>
      <c r="R203" s="9"/>
      <c r="S203" s="6"/>
      <c r="T203" s="6"/>
      <c r="U203" s="6"/>
      <c r="V203" s="9"/>
    </row>
    <row r="204" spans="1:22" ht="11.25" hidden="1">
      <c r="A204" s="98"/>
      <c r="B204" s="14" t="s">
        <v>205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9"/>
      <c r="O204" s="6"/>
      <c r="P204" s="6"/>
      <c r="Q204" s="6"/>
      <c r="R204" s="9"/>
      <c r="S204" s="6"/>
      <c r="T204" s="6"/>
      <c r="U204" s="6"/>
      <c r="V204" s="9"/>
    </row>
    <row r="205" spans="1:22" ht="11.25" hidden="1">
      <c r="A205" s="98"/>
      <c r="B205" s="20" t="s">
        <v>75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9"/>
      <c r="O205" s="6"/>
      <c r="P205" s="6"/>
      <c r="Q205" s="6"/>
      <c r="R205" s="9"/>
      <c r="S205" s="6"/>
      <c r="T205" s="6"/>
      <c r="U205" s="6"/>
      <c r="V205" s="9"/>
    </row>
    <row r="206" spans="1:22" ht="11.25" hidden="1">
      <c r="A206" s="97" t="s">
        <v>206</v>
      </c>
      <c r="B206" s="19" t="s">
        <v>15</v>
      </c>
      <c r="C206" s="11">
        <f aca="true" t="shared" si="12" ref="C206:V206">C207+C221+C244+C250</f>
        <v>0</v>
      </c>
      <c r="D206" s="11">
        <f t="shared" si="12"/>
        <v>0</v>
      </c>
      <c r="E206" s="11">
        <f t="shared" si="12"/>
        <v>0</v>
      </c>
      <c r="F206" s="11">
        <f t="shared" si="12"/>
        <v>0</v>
      </c>
      <c r="G206" s="11">
        <f t="shared" si="12"/>
        <v>0</v>
      </c>
      <c r="H206" s="11">
        <f t="shared" si="12"/>
        <v>0</v>
      </c>
      <c r="I206" s="11">
        <f t="shared" si="12"/>
        <v>0</v>
      </c>
      <c r="J206" s="11">
        <f t="shared" si="12"/>
        <v>0</v>
      </c>
      <c r="K206" s="11">
        <f t="shared" si="12"/>
        <v>0</v>
      </c>
      <c r="L206" s="11">
        <f t="shared" si="12"/>
        <v>0</v>
      </c>
      <c r="M206" s="11">
        <f t="shared" si="12"/>
        <v>0</v>
      </c>
      <c r="N206" s="11">
        <f t="shared" si="12"/>
        <v>0</v>
      </c>
      <c r="O206" s="11">
        <f t="shared" si="12"/>
        <v>0</v>
      </c>
      <c r="P206" s="11">
        <f t="shared" si="12"/>
        <v>0</v>
      </c>
      <c r="Q206" s="11">
        <f t="shared" si="12"/>
        <v>0</v>
      </c>
      <c r="R206" s="11">
        <f t="shared" si="12"/>
        <v>0</v>
      </c>
      <c r="S206" s="11">
        <f t="shared" si="12"/>
        <v>0</v>
      </c>
      <c r="T206" s="11">
        <f t="shared" si="12"/>
        <v>0</v>
      </c>
      <c r="U206" s="11">
        <f t="shared" si="12"/>
        <v>0</v>
      </c>
      <c r="V206" s="11">
        <f t="shared" si="12"/>
        <v>0</v>
      </c>
    </row>
    <row r="207" spans="1:22" ht="11.25" hidden="1">
      <c r="A207" s="97"/>
      <c r="B207" s="18" t="s">
        <v>16</v>
      </c>
      <c r="C207" s="13">
        <f aca="true" t="shared" si="13" ref="C207:V207">SUM(C208:C220)</f>
        <v>0</v>
      </c>
      <c r="D207" s="13">
        <f t="shared" si="13"/>
        <v>0</v>
      </c>
      <c r="E207" s="13">
        <f t="shared" si="13"/>
        <v>0</v>
      </c>
      <c r="F207" s="13">
        <f t="shared" si="13"/>
        <v>0</v>
      </c>
      <c r="G207" s="13">
        <f t="shared" si="13"/>
        <v>0</v>
      </c>
      <c r="H207" s="13">
        <f t="shared" si="13"/>
        <v>0</v>
      </c>
      <c r="I207" s="13">
        <f t="shared" si="13"/>
        <v>0</v>
      </c>
      <c r="J207" s="13">
        <f t="shared" si="13"/>
        <v>0</v>
      </c>
      <c r="K207" s="13">
        <f t="shared" si="13"/>
        <v>0</v>
      </c>
      <c r="L207" s="13">
        <f t="shared" si="13"/>
        <v>0</v>
      </c>
      <c r="M207" s="13">
        <f t="shared" si="13"/>
        <v>0</v>
      </c>
      <c r="N207" s="13">
        <f t="shared" si="13"/>
        <v>0</v>
      </c>
      <c r="O207" s="13">
        <f t="shared" si="13"/>
        <v>0</v>
      </c>
      <c r="P207" s="13">
        <f t="shared" si="13"/>
        <v>0</v>
      </c>
      <c r="Q207" s="13">
        <f t="shared" si="13"/>
        <v>0</v>
      </c>
      <c r="R207" s="13">
        <f t="shared" si="13"/>
        <v>0</v>
      </c>
      <c r="S207" s="13">
        <f t="shared" si="13"/>
        <v>0</v>
      </c>
      <c r="T207" s="13">
        <f t="shared" si="13"/>
        <v>0</v>
      </c>
      <c r="U207" s="13">
        <f t="shared" si="13"/>
        <v>0</v>
      </c>
      <c r="V207" s="13">
        <f t="shared" si="13"/>
        <v>0</v>
      </c>
    </row>
    <row r="208" spans="1:22" ht="11.25" customHeight="1" hidden="1" outlineLevel="1">
      <c r="A208" s="97"/>
      <c r="B208" s="21" t="s">
        <v>207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9"/>
      <c r="O208" s="6"/>
      <c r="P208" s="6"/>
      <c r="Q208" s="6"/>
      <c r="R208" s="9"/>
      <c r="S208" s="6"/>
      <c r="T208" s="6"/>
      <c r="U208" s="6"/>
      <c r="V208" s="9"/>
    </row>
    <row r="209" spans="1:22" ht="11.25" customHeight="1" hidden="1" outlineLevel="1">
      <c r="A209" s="97"/>
      <c r="B209" s="21" t="s">
        <v>208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9"/>
      <c r="O209" s="6"/>
      <c r="P209" s="6"/>
      <c r="Q209" s="6"/>
      <c r="R209" s="9"/>
      <c r="S209" s="6"/>
      <c r="T209" s="6"/>
      <c r="U209" s="6"/>
      <c r="V209" s="9"/>
    </row>
    <row r="210" spans="1:22" ht="11.25" customHeight="1" hidden="1" outlineLevel="1">
      <c r="A210" s="97"/>
      <c r="B210" s="21" t="s">
        <v>209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9"/>
      <c r="O210" s="6"/>
      <c r="P210" s="6"/>
      <c r="Q210" s="6"/>
      <c r="R210" s="9"/>
      <c r="S210" s="6"/>
      <c r="T210" s="6"/>
      <c r="U210" s="6"/>
      <c r="V210" s="9"/>
    </row>
    <row r="211" spans="1:22" ht="11.25" customHeight="1" hidden="1" outlineLevel="1">
      <c r="A211" s="97"/>
      <c r="B211" s="21" t="s">
        <v>210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9"/>
      <c r="O211" s="6"/>
      <c r="P211" s="6"/>
      <c r="Q211" s="6"/>
      <c r="R211" s="9"/>
      <c r="S211" s="6"/>
      <c r="T211" s="6"/>
      <c r="U211" s="6"/>
      <c r="V211" s="9"/>
    </row>
    <row r="212" spans="1:22" ht="11.25" customHeight="1" hidden="1" outlineLevel="1">
      <c r="A212" s="97"/>
      <c r="B212" s="21" t="s">
        <v>211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9"/>
      <c r="O212" s="6"/>
      <c r="P212" s="6"/>
      <c r="Q212" s="6"/>
      <c r="R212" s="9"/>
      <c r="S212" s="6"/>
      <c r="T212" s="6"/>
      <c r="U212" s="6"/>
      <c r="V212" s="9"/>
    </row>
    <row r="213" spans="1:22" ht="11.25" customHeight="1" hidden="1" outlineLevel="1">
      <c r="A213" s="97"/>
      <c r="B213" s="21" t="s">
        <v>212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9"/>
      <c r="O213" s="6"/>
      <c r="P213" s="6"/>
      <c r="Q213" s="6"/>
      <c r="R213" s="9"/>
      <c r="S213" s="6"/>
      <c r="T213" s="6"/>
      <c r="U213" s="6"/>
      <c r="V213" s="9"/>
    </row>
    <row r="214" spans="1:22" ht="11.25" customHeight="1" hidden="1" outlineLevel="1">
      <c r="A214" s="97"/>
      <c r="B214" s="21" t="s">
        <v>213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9"/>
      <c r="O214" s="6"/>
      <c r="P214" s="6"/>
      <c r="Q214" s="6"/>
      <c r="R214" s="9"/>
      <c r="S214" s="6"/>
      <c r="T214" s="6"/>
      <c r="U214" s="6"/>
      <c r="V214" s="9"/>
    </row>
    <row r="215" spans="1:22" ht="11.25" customHeight="1" hidden="1" outlineLevel="1">
      <c r="A215" s="97"/>
      <c r="B215" s="21" t="s">
        <v>214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9"/>
      <c r="O215" s="6"/>
      <c r="P215" s="6"/>
      <c r="Q215" s="6"/>
      <c r="R215" s="9"/>
      <c r="S215" s="6"/>
      <c r="T215" s="6"/>
      <c r="U215" s="6"/>
      <c r="V215" s="9"/>
    </row>
    <row r="216" spans="1:22" ht="11.25" customHeight="1" hidden="1" outlineLevel="1">
      <c r="A216" s="97"/>
      <c r="B216" s="21" t="s">
        <v>215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9"/>
      <c r="O216" s="6"/>
      <c r="P216" s="6"/>
      <c r="Q216" s="6"/>
      <c r="R216" s="9"/>
      <c r="S216" s="6"/>
      <c r="T216" s="6"/>
      <c r="U216" s="6"/>
      <c r="V216" s="9"/>
    </row>
    <row r="217" spans="1:22" ht="11.25" customHeight="1" hidden="1" outlineLevel="1">
      <c r="A217" s="97"/>
      <c r="B217" s="21" t="s">
        <v>216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9"/>
      <c r="O217" s="6"/>
      <c r="P217" s="6"/>
      <c r="Q217" s="6"/>
      <c r="R217" s="9"/>
      <c r="S217" s="6"/>
      <c r="T217" s="6"/>
      <c r="U217" s="6"/>
      <c r="V217" s="9"/>
    </row>
    <row r="218" spans="1:22" ht="11.25" customHeight="1" hidden="1" outlineLevel="1">
      <c r="A218" s="97"/>
      <c r="B218" s="21" t="s">
        <v>217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9"/>
      <c r="O218" s="6"/>
      <c r="P218" s="6"/>
      <c r="Q218" s="6"/>
      <c r="R218" s="9"/>
      <c r="S218" s="6"/>
      <c r="T218" s="6"/>
      <c r="U218" s="6"/>
      <c r="V218" s="9"/>
    </row>
    <row r="219" spans="1:22" ht="11.25" customHeight="1" hidden="1" outlineLevel="1">
      <c r="A219" s="97"/>
      <c r="B219" s="21" t="s">
        <v>218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9"/>
      <c r="O219" s="6"/>
      <c r="P219" s="6"/>
      <c r="Q219" s="6"/>
      <c r="R219" s="9"/>
      <c r="S219" s="6"/>
      <c r="T219" s="6"/>
      <c r="U219" s="6"/>
      <c r="V219" s="9"/>
    </row>
    <row r="220" spans="1:22" ht="11.25" customHeight="1" hidden="1" outlineLevel="1">
      <c r="A220" s="97"/>
      <c r="B220" s="21" t="s">
        <v>104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9"/>
      <c r="O220" s="6"/>
      <c r="P220" s="6"/>
      <c r="Q220" s="6"/>
      <c r="R220" s="9"/>
      <c r="S220" s="6"/>
      <c r="T220" s="6"/>
      <c r="U220" s="6"/>
      <c r="V220" s="9"/>
    </row>
    <row r="221" spans="1:22" ht="11.25" hidden="1" collapsed="1">
      <c r="A221" s="97"/>
      <c r="B221" s="18" t="s">
        <v>40</v>
      </c>
      <c r="C221" s="13">
        <f aca="true" t="shared" si="14" ref="C221:V221">SUM(C222:C243)</f>
        <v>0</v>
      </c>
      <c r="D221" s="13">
        <f t="shared" si="14"/>
        <v>0</v>
      </c>
      <c r="E221" s="13">
        <f t="shared" si="14"/>
        <v>0</v>
      </c>
      <c r="F221" s="13">
        <f t="shared" si="14"/>
        <v>0</v>
      </c>
      <c r="G221" s="13">
        <f t="shared" si="14"/>
        <v>0</v>
      </c>
      <c r="H221" s="13">
        <f t="shared" si="14"/>
        <v>0</v>
      </c>
      <c r="I221" s="13">
        <f t="shared" si="14"/>
        <v>0</v>
      </c>
      <c r="J221" s="13">
        <f t="shared" si="14"/>
        <v>0</v>
      </c>
      <c r="K221" s="13">
        <f t="shared" si="14"/>
        <v>0</v>
      </c>
      <c r="L221" s="13">
        <f t="shared" si="14"/>
        <v>0</v>
      </c>
      <c r="M221" s="13">
        <f t="shared" si="14"/>
        <v>0</v>
      </c>
      <c r="N221" s="13">
        <f t="shared" si="14"/>
        <v>0</v>
      </c>
      <c r="O221" s="13">
        <f t="shared" si="14"/>
        <v>0</v>
      </c>
      <c r="P221" s="13">
        <f t="shared" si="14"/>
        <v>0</v>
      </c>
      <c r="Q221" s="13">
        <f t="shared" si="14"/>
        <v>0</v>
      </c>
      <c r="R221" s="13">
        <f t="shared" si="14"/>
        <v>0</v>
      </c>
      <c r="S221" s="13">
        <f t="shared" si="14"/>
        <v>0</v>
      </c>
      <c r="T221" s="13">
        <f t="shared" si="14"/>
        <v>0</v>
      </c>
      <c r="U221" s="13">
        <f t="shared" si="14"/>
        <v>0</v>
      </c>
      <c r="V221" s="13">
        <f t="shared" si="14"/>
        <v>0</v>
      </c>
    </row>
    <row r="222" spans="1:22" ht="11.25" customHeight="1" hidden="1" outlineLevel="1">
      <c r="A222" s="97"/>
      <c r="B222" s="21" t="s">
        <v>219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9"/>
      <c r="O222" s="6"/>
      <c r="P222" s="6"/>
      <c r="Q222" s="6"/>
      <c r="R222" s="9"/>
      <c r="S222" s="6"/>
      <c r="T222" s="6"/>
      <c r="U222" s="6"/>
      <c r="V222" s="9"/>
    </row>
    <row r="223" spans="1:22" ht="11.25" customHeight="1" hidden="1" outlineLevel="1">
      <c r="A223" s="97"/>
      <c r="B223" s="21" t="s">
        <v>220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9"/>
      <c r="O223" s="6"/>
      <c r="P223" s="6"/>
      <c r="Q223" s="6"/>
      <c r="R223" s="9"/>
      <c r="S223" s="6"/>
      <c r="T223" s="6"/>
      <c r="U223" s="6"/>
      <c r="V223" s="9"/>
    </row>
    <row r="224" spans="1:22" ht="11.25" customHeight="1" hidden="1" outlineLevel="1">
      <c r="A224" s="97"/>
      <c r="B224" s="21" t="s">
        <v>221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9"/>
      <c r="O224" s="6"/>
      <c r="P224" s="6"/>
      <c r="Q224" s="6"/>
      <c r="R224" s="9"/>
      <c r="S224" s="6"/>
      <c r="T224" s="6"/>
      <c r="U224" s="6"/>
      <c r="V224" s="9"/>
    </row>
    <row r="225" spans="1:22" ht="11.25" hidden="1" outlineLevel="1">
      <c r="A225" s="97"/>
      <c r="B225" s="21" t="s">
        <v>222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9"/>
      <c r="O225" s="6"/>
      <c r="P225" s="6"/>
      <c r="Q225" s="6"/>
      <c r="R225" s="9"/>
      <c r="S225" s="6"/>
      <c r="T225" s="6"/>
      <c r="U225" s="6"/>
      <c r="V225" s="9"/>
    </row>
    <row r="226" spans="1:22" ht="11.25" customHeight="1" hidden="1" outlineLevel="1">
      <c r="A226" s="97"/>
      <c r="B226" s="21" t="s">
        <v>223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9"/>
      <c r="O226" s="6"/>
      <c r="P226" s="6"/>
      <c r="Q226" s="6"/>
      <c r="R226" s="9"/>
      <c r="S226" s="6"/>
      <c r="T226" s="6"/>
      <c r="U226" s="6"/>
      <c r="V226" s="9"/>
    </row>
    <row r="227" spans="1:22" ht="11.25" customHeight="1" hidden="1" outlineLevel="1">
      <c r="A227" s="97"/>
      <c r="B227" s="21" t="s">
        <v>224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9"/>
      <c r="O227" s="6"/>
      <c r="P227" s="6"/>
      <c r="Q227" s="6"/>
      <c r="R227" s="9"/>
      <c r="S227" s="6"/>
      <c r="T227" s="6"/>
      <c r="U227" s="6"/>
      <c r="V227" s="9"/>
    </row>
    <row r="228" spans="1:22" ht="11.25" customHeight="1" hidden="1" outlineLevel="1">
      <c r="A228" s="97"/>
      <c r="B228" s="21" t="s">
        <v>225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9"/>
      <c r="O228" s="6"/>
      <c r="P228" s="6"/>
      <c r="Q228" s="6"/>
      <c r="R228" s="9"/>
      <c r="S228" s="6"/>
      <c r="T228" s="6"/>
      <c r="U228" s="6"/>
      <c r="V228" s="9"/>
    </row>
    <row r="229" spans="1:22" ht="11.25" customHeight="1" hidden="1" outlineLevel="1">
      <c r="A229" s="97"/>
      <c r="B229" s="21" t="s">
        <v>226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9"/>
      <c r="O229" s="6"/>
      <c r="P229" s="6"/>
      <c r="Q229" s="6"/>
      <c r="R229" s="9"/>
      <c r="S229" s="6"/>
      <c r="T229" s="6"/>
      <c r="U229" s="6"/>
      <c r="V229" s="9"/>
    </row>
    <row r="230" spans="1:22" ht="11.25" customHeight="1" hidden="1" outlineLevel="1">
      <c r="A230" s="97"/>
      <c r="B230" s="21" t="s">
        <v>227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9"/>
      <c r="O230" s="6"/>
      <c r="P230" s="6"/>
      <c r="Q230" s="6"/>
      <c r="R230" s="9"/>
      <c r="S230" s="6"/>
      <c r="T230" s="6"/>
      <c r="U230" s="6"/>
      <c r="V230" s="9"/>
    </row>
    <row r="231" spans="1:22" ht="11.25" customHeight="1" hidden="1" outlineLevel="1">
      <c r="A231" s="97"/>
      <c r="B231" s="21" t="s">
        <v>228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9"/>
      <c r="O231" s="6"/>
      <c r="P231" s="6"/>
      <c r="Q231" s="6"/>
      <c r="R231" s="9"/>
      <c r="S231" s="6"/>
      <c r="T231" s="6"/>
      <c r="U231" s="6"/>
      <c r="V231" s="9"/>
    </row>
    <row r="232" spans="1:22" ht="11.25" customHeight="1" hidden="1" outlineLevel="1">
      <c r="A232" s="97"/>
      <c r="B232" s="21" t="s">
        <v>229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"/>
      <c r="O232" s="6"/>
      <c r="P232" s="6"/>
      <c r="Q232" s="6"/>
      <c r="R232" s="9"/>
      <c r="S232" s="6"/>
      <c r="T232" s="6"/>
      <c r="U232" s="6"/>
      <c r="V232" s="9"/>
    </row>
    <row r="233" spans="1:22" ht="11.25" customHeight="1" hidden="1" outlineLevel="1">
      <c r="A233" s="97"/>
      <c r="B233" s="21" t="s">
        <v>230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"/>
      <c r="O233" s="6"/>
      <c r="P233" s="6"/>
      <c r="Q233" s="6"/>
      <c r="R233" s="9"/>
      <c r="S233" s="6"/>
      <c r="T233" s="6"/>
      <c r="U233" s="6"/>
      <c r="V233" s="9"/>
    </row>
    <row r="234" spans="1:22" ht="11.25" customHeight="1" hidden="1" outlineLevel="1">
      <c r="A234" s="97"/>
      <c r="B234" s="21" t="s">
        <v>231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"/>
      <c r="O234" s="6"/>
      <c r="P234" s="6"/>
      <c r="Q234" s="6"/>
      <c r="R234" s="9"/>
      <c r="S234" s="6"/>
      <c r="T234" s="6"/>
      <c r="U234" s="6"/>
      <c r="V234" s="9"/>
    </row>
    <row r="235" spans="1:22" ht="11.25" customHeight="1" hidden="1" outlineLevel="1">
      <c r="A235" s="97"/>
      <c r="B235" s="21" t="s">
        <v>232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9"/>
      <c r="O235" s="6"/>
      <c r="P235" s="6"/>
      <c r="Q235" s="6"/>
      <c r="R235" s="9"/>
      <c r="S235" s="6"/>
      <c r="T235" s="6"/>
      <c r="U235" s="6"/>
      <c r="V235" s="9"/>
    </row>
    <row r="236" spans="1:22" ht="11.25" customHeight="1" hidden="1" outlineLevel="1">
      <c r="A236" s="97"/>
      <c r="B236" s="21" t="s">
        <v>233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9"/>
      <c r="O236" s="6"/>
      <c r="P236" s="6"/>
      <c r="Q236" s="6"/>
      <c r="R236" s="9"/>
      <c r="S236" s="6"/>
      <c r="T236" s="6"/>
      <c r="U236" s="6"/>
      <c r="V236" s="9"/>
    </row>
    <row r="237" spans="1:22" ht="11.25" customHeight="1" hidden="1" outlineLevel="1">
      <c r="A237" s="97"/>
      <c r="B237" s="21" t="s">
        <v>234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9"/>
      <c r="O237" s="6"/>
      <c r="P237" s="6"/>
      <c r="Q237" s="6"/>
      <c r="R237" s="9"/>
      <c r="S237" s="6"/>
      <c r="T237" s="6"/>
      <c r="U237" s="6"/>
      <c r="V237" s="9"/>
    </row>
    <row r="238" spans="1:22" ht="11.25" customHeight="1" hidden="1" outlineLevel="1">
      <c r="A238" s="97"/>
      <c r="B238" s="21" t="s">
        <v>235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9"/>
      <c r="O238" s="6"/>
      <c r="P238" s="6"/>
      <c r="Q238" s="6"/>
      <c r="R238" s="9"/>
      <c r="S238" s="6"/>
      <c r="T238" s="6"/>
      <c r="U238" s="6"/>
      <c r="V238" s="9"/>
    </row>
    <row r="239" spans="1:22" ht="11.25" customHeight="1" hidden="1" outlineLevel="1">
      <c r="A239" s="97"/>
      <c r="B239" s="21" t="s">
        <v>236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9"/>
      <c r="O239" s="6"/>
      <c r="P239" s="6"/>
      <c r="Q239" s="6"/>
      <c r="R239" s="9"/>
      <c r="S239" s="6"/>
      <c r="T239" s="6"/>
      <c r="U239" s="6"/>
      <c r="V239" s="9"/>
    </row>
    <row r="240" spans="1:22" ht="11.25" customHeight="1" hidden="1" outlineLevel="1">
      <c r="A240" s="97"/>
      <c r="B240" s="21" t="s">
        <v>237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9"/>
      <c r="O240" s="6"/>
      <c r="P240" s="6"/>
      <c r="Q240" s="6"/>
      <c r="R240" s="9"/>
      <c r="S240" s="6"/>
      <c r="T240" s="6"/>
      <c r="U240" s="6"/>
      <c r="V240" s="9"/>
    </row>
    <row r="241" spans="1:22" ht="11.25" customHeight="1" hidden="1" outlineLevel="1">
      <c r="A241" s="97"/>
      <c r="B241" s="21" t="s">
        <v>238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9"/>
      <c r="O241" s="6"/>
      <c r="P241" s="6"/>
      <c r="Q241" s="6"/>
      <c r="R241" s="9"/>
      <c r="S241" s="6"/>
      <c r="T241" s="6"/>
      <c r="U241" s="6"/>
      <c r="V241" s="9"/>
    </row>
    <row r="242" spans="1:22" ht="11.25" customHeight="1" hidden="1" outlineLevel="1">
      <c r="A242" s="97"/>
      <c r="B242" s="21" t="s">
        <v>239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9"/>
      <c r="O242" s="6"/>
      <c r="P242" s="6"/>
      <c r="Q242" s="6"/>
      <c r="R242" s="9"/>
      <c r="S242" s="6"/>
      <c r="T242" s="6"/>
      <c r="U242" s="6"/>
      <c r="V242" s="9"/>
    </row>
    <row r="243" spans="1:22" ht="11.25" customHeight="1" hidden="1" outlineLevel="1">
      <c r="A243" s="97"/>
      <c r="B243" s="21" t="s">
        <v>240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9"/>
      <c r="O243" s="6"/>
      <c r="P243" s="6"/>
      <c r="Q243" s="6"/>
      <c r="R243" s="9"/>
      <c r="S243" s="6"/>
      <c r="T243" s="6"/>
      <c r="U243" s="6"/>
      <c r="V243" s="9"/>
    </row>
    <row r="244" spans="1:22" ht="11.25" hidden="1" collapsed="1">
      <c r="A244" s="97"/>
      <c r="B244" s="18" t="s">
        <v>69</v>
      </c>
      <c r="C244" s="13">
        <f aca="true" t="shared" si="15" ref="C244:V244">SUM(C245:C249)</f>
        <v>0</v>
      </c>
      <c r="D244" s="13">
        <f t="shared" si="15"/>
        <v>0</v>
      </c>
      <c r="E244" s="13">
        <f t="shared" si="15"/>
        <v>0</v>
      </c>
      <c r="F244" s="13">
        <f t="shared" si="15"/>
        <v>0</v>
      </c>
      <c r="G244" s="13">
        <f t="shared" si="15"/>
        <v>0</v>
      </c>
      <c r="H244" s="13">
        <f t="shared" si="15"/>
        <v>0</v>
      </c>
      <c r="I244" s="13">
        <f t="shared" si="15"/>
        <v>0</v>
      </c>
      <c r="J244" s="13">
        <f t="shared" si="15"/>
        <v>0</v>
      </c>
      <c r="K244" s="13">
        <f t="shared" si="15"/>
        <v>0</v>
      </c>
      <c r="L244" s="13">
        <f t="shared" si="15"/>
        <v>0</v>
      </c>
      <c r="M244" s="13">
        <f t="shared" si="15"/>
        <v>0</v>
      </c>
      <c r="N244" s="13">
        <f t="shared" si="15"/>
        <v>0</v>
      </c>
      <c r="O244" s="13">
        <f t="shared" si="15"/>
        <v>0</v>
      </c>
      <c r="P244" s="13">
        <f t="shared" si="15"/>
        <v>0</v>
      </c>
      <c r="Q244" s="13">
        <f t="shared" si="15"/>
        <v>0</v>
      </c>
      <c r="R244" s="13">
        <f t="shared" si="15"/>
        <v>0</v>
      </c>
      <c r="S244" s="13">
        <f t="shared" si="15"/>
        <v>0</v>
      </c>
      <c r="T244" s="13">
        <f t="shared" si="15"/>
        <v>0</v>
      </c>
      <c r="U244" s="13">
        <f t="shared" si="15"/>
        <v>0</v>
      </c>
      <c r="V244" s="13">
        <f t="shared" si="15"/>
        <v>0</v>
      </c>
    </row>
    <row r="245" spans="1:22" ht="11.25" customHeight="1" hidden="1" outlineLevel="1">
      <c r="A245" s="97"/>
      <c r="B245" s="21" t="s">
        <v>241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9"/>
      <c r="O245" s="6"/>
      <c r="P245" s="6"/>
      <c r="Q245" s="6"/>
      <c r="R245" s="9"/>
      <c r="S245" s="6"/>
      <c r="T245" s="6"/>
      <c r="U245" s="6"/>
      <c r="V245" s="9"/>
    </row>
    <row r="246" spans="1:22" ht="11.25" customHeight="1" hidden="1" outlineLevel="1">
      <c r="A246" s="97"/>
      <c r="B246" s="21" t="s">
        <v>242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9"/>
      <c r="O246" s="6"/>
      <c r="P246" s="6"/>
      <c r="Q246" s="6"/>
      <c r="R246" s="9"/>
      <c r="S246" s="6"/>
      <c r="T246" s="6"/>
      <c r="U246" s="6"/>
      <c r="V246" s="9"/>
    </row>
    <row r="247" spans="1:22" ht="11.25" customHeight="1" hidden="1" outlineLevel="1">
      <c r="A247" s="97"/>
      <c r="B247" s="21" t="s">
        <v>243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9"/>
      <c r="O247" s="6"/>
      <c r="P247" s="6"/>
      <c r="Q247" s="6"/>
      <c r="R247" s="9"/>
      <c r="S247" s="6"/>
      <c r="T247" s="6"/>
      <c r="U247" s="6"/>
      <c r="V247" s="9"/>
    </row>
    <row r="248" spans="1:22" ht="11.25" customHeight="1" hidden="1" outlineLevel="1">
      <c r="A248" s="97"/>
      <c r="B248" s="21" t="s">
        <v>244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9"/>
      <c r="O248" s="6"/>
      <c r="P248" s="6"/>
      <c r="Q248" s="6"/>
      <c r="R248" s="9"/>
      <c r="S248" s="6"/>
      <c r="T248" s="6"/>
      <c r="U248" s="6"/>
      <c r="V248" s="9"/>
    </row>
    <row r="249" spans="1:22" ht="11.25" customHeight="1" hidden="1" outlineLevel="1">
      <c r="A249" s="97"/>
      <c r="B249" s="21" t="s">
        <v>245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9"/>
      <c r="O249" s="6"/>
      <c r="P249" s="6"/>
      <c r="Q249" s="6"/>
      <c r="R249" s="9"/>
      <c r="S249" s="6"/>
      <c r="T249" s="6"/>
      <c r="U249" s="6"/>
      <c r="V249" s="9"/>
    </row>
    <row r="250" spans="1:22" ht="11.25" customHeight="1" hidden="1" outlineLevel="1">
      <c r="A250" s="98"/>
      <c r="B250" s="20" t="s">
        <v>75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9"/>
      <c r="O250" s="6"/>
      <c r="P250" s="6"/>
      <c r="Q250" s="6"/>
      <c r="R250" s="9"/>
      <c r="S250" s="6"/>
      <c r="T250" s="6"/>
      <c r="U250" s="6"/>
      <c r="V250" s="9"/>
    </row>
    <row r="251" spans="1:22" ht="11.25" hidden="1" collapsed="1">
      <c r="A251" s="94" t="s">
        <v>246</v>
      </c>
      <c r="B251" s="10" t="s">
        <v>15</v>
      </c>
      <c r="C251" s="11">
        <f aca="true" t="shared" si="16" ref="C251:V251">C252+C268+C293+C301</f>
        <v>0</v>
      </c>
      <c r="D251" s="11">
        <f t="shared" si="16"/>
        <v>0</v>
      </c>
      <c r="E251" s="11">
        <f t="shared" si="16"/>
        <v>0</v>
      </c>
      <c r="F251" s="11">
        <f t="shared" si="16"/>
        <v>0</v>
      </c>
      <c r="G251" s="11">
        <f t="shared" si="16"/>
        <v>0</v>
      </c>
      <c r="H251" s="11">
        <f t="shared" si="16"/>
        <v>0</v>
      </c>
      <c r="I251" s="11">
        <f t="shared" si="16"/>
        <v>0</v>
      </c>
      <c r="J251" s="11">
        <f t="shared" si="16"/>
        <v>0</v>
      </c>
      <c r="K251" s="11">
        <f t="shared" si="16"/>
        <v>0</v>
      </c>
      <c r="L251" s="11">
        <f t="shared" si="16"/>
        <v>0</v>
      </c>
      <c r="M251" s="11">
        <f t="shared" si="16"/>
        <v>0</v>
      </c>
      <c r="N251" s="11">
        <f t="shared" si="16"/>
        <v>0</v>
      </c>
      <c r="O251" s="11">
        <f t="shared" si="16"/>
        <v>0</v>
      </c>
      <c r="P251" s="11">
        <f t="shared" si="16"/>
        <v>0</v>
      </c>
      <c r="Q251" s="11">
        <f t="shared" si="16"/>
        <v>0</v>
      </c>
      <c r="R251" s="11">
        <f t="shared" si="16"/>
        <v>0</v>
      </c>
      <c r="S251" s="11">
        <f t="shared" si="16"/>
        <v>0</v>
      </c>
      <c r="T251" s="11">
        <f t="shared" si="16"/>
        <v>0</v>
      </c>
      <c r="U251" s="11">
        <f t="shared" si="16"/>
        <v>0</v>
      </c>
      <c r="V251" s="11">
        <f t="shared" si="16"/>
        <v>0</v>
      </c>
    </row>
    <row r="252" spans="1:22" ht="11.25" hidden="1">
      <c r="A252" s="95"/>
      <c r="B252" s="12" t="s">
        <v>16</v>
      </c>
      <c r="C252" s="13">
        <f aca="true" t="shared" si="17" ref="C252:V252">SUM(C253:C267)</f>
        <v>0</v>
      </c>
      <c r="D252" s="13">
        <f t="shared" si="17"/>
        <v>0</v>
      </c>
      <c r="E252" s="13">
        <f t="shared" si="17"/>
        <v>0</v>
      </c>
      <c r="F252" s="13">
        <f t="shared" si="17"/>
        <v>0</v>
      </c>
      <c r="G252" s="13">
        <f t="shared" si="17"/>
        <v>0</v>
      </c>
      <c r="H252" s="13">
        <f t="shared" si="17"/>
        <v>0</v>
      </c>
      <c r="I252" s="13">
        <f t="shared" si="17"/>
        <v>0</v>
      </c>
      <c r="J252" s="13">
        <f t="shared" si="17"/>
        <v>0</v>
      </c>
      <c r="K252" s="13">
        <f t="shared" si="17"/>
        <v>0</v>
      </c>
      <c r="L252" s="13">
        <f t="shared" si="17"/>
        <v>0</v>
      </c>
      <c r="M252" s="13">
        <f t="shared" si="17"/>
        <v>0</v>
      </c>
      <c r="N252" s="13">
        <f t="shared" si="17"/>
        <v>0</v>
      </c>
      <c r="O252" s="13">
        <f t="shared" si="17"/>
        <v>0</v>
      </c>
      <c r="P252" s="13">
        <f t="shared" si="17"/>
        <v>0</v>
      </c>
      <c r="Q252" s="13">
        <f t="shared" si="17"/>
        <v>0</v>
      </c>
      <c r="R252" s="13">
        <f t="shared" si="17"/>
        <v>0</v>
      </c>
      <c r="S252" s="13">
        <f t="shared" si="17"/>
        <v>0</v>
      </c>
      <c r="T252" s="13">
        <f t="shared" si="17"/>
        <v>0</v>
      </c>
      <c r="U252" s="13">
        <f t="shared" si="17"/>
        <v>0</v>
      </c>
      <c r="V252" s="13">
        <f t="shared" si="17"/>
        <v>0</v>
      </c>
    </row>
    <row r="253" spans="1:22" ht="11.25" hidden="1" outlineLevel="1">
      <c r="A253" s="95"/>
      <c r="B253" s="14" t="s">
        <v>247</v>
      </c>
      <c r="C253" s="22"/>
      <c r="D253" s="22"/>
      <c r="E253" s="22"/>
      <c r="F253" s="22"/>
      <c r="G253" s="23"/>
      <c r="H253" s="22"/>
      <c r="I253" s="22"/>
      <c r="J253" s="24"/>
      <c r="K253" s="23"/>
      <c r="L253" s="22"/>
      <c r="M253" s="24"/>
      <c r="N253" s="6"/>
      <c r="O253" s="25"/>
      <c r="P253" s="22"/>
      <c r="Q253" s="24"/>
      <c r="R253" s="26"/>
      <c r="S253" s="6"/>
      <c r="T253" s="22"/>
      <c r="U253" s="24"/>
      <c r="V253" s="14"/>
    </row>
    <row r="254" spans="1:22" ht="11.25" hidden="1" outlineLevel="1">
      <c r="A254" s="95"/>
      <c r="B254" s="14" t="s">
        <v>248</v>
      </c>
      <c r="C254" s="22"/>
      <c r="D254" s="22"/>
      <c r="E254" s="22"/>
      <c r="F254" s="22"/>
      <c r="G254" s="25"/>
      <c r="H254" s="22"/>
      <c r="I254" s="22"/>
      <c r="J254" s="24"/>
      <c r="K254" s="6"/>
      <c r="L254" s="22"/>
      <c r="M254" s="24"/>
      <c r="N254" s="6"/>
      <c r="O254" s="6"/>
      <c r="P254" s="22"/>
      <c r="Q254" s="24"/>
      <c r="R254" s="26"/>
      <c r="S254" s="6"/>
      <c r="T254" s="22"/>
      <c r="U254" s="24"/>
      <c r="V254" s="14"/>
    </row>
    <row r="255" spans="1:22" ht="11.25" hidden="1" outlineLevel="1">
      <c r="A255" s="95"/>
      <c r="B255" s="14" t="s">
        <v>249</v>
      </c>
      <c r="C255" s="22"/>
      <c r="D255" s="22"/>
      <c r="E255" s="22"/>
      <c r="F255" s="22"/>
      <c r="G255" s="25"/>
      <c r="H255" s="22"/>
      <c r="I255" s="22"/>
      <c r="J255" s="24"/>
      <c r="K255" s="6"/>
      <c r="L255" s="22"/>
      <c r="M255" s="24"/>
      <c r="N255" s="6"/>
      <c r="O255" s="6"/>
      <c r="P255" s="22"/>
      <c r="Q255" s="24"/>
      <c r="R255" s="26"/>
      <c r="S255" s="6"/>
      <c r="T255" s="22"/>
      <c r="U255" s="24"/>
      <c r="V255" s="14"/>
    </row>
    <row r="256" spans="1:22" ht="11.25" hidden="1" outlineLevel="1">
      <c r="A256" s="95"/>
      <c r="B256" s="14" t="s">
        <v>250</v>
      </c>
      <c r="C256" s="22"/>
      <c r="D256" s="22"/>
      <c r="E256" s="22"/>
      <c r="F256" s="22"/>
      <c r="G256" s="6"/>
      <c r="H256" s="22"/>
      <c r="I256" s="22"/>
      <c r="J256" s="24"/>
      <c r="L256" s="22"/>
      <c r="M256" s="24"/>
      <c r="N256" s="6"/>
      <c r="O256" s="6"/>
      <c r="P256" s="22"/>
      <c r="Q256" s="24"/>
      <c r="R256" s="26"/>
      <c r="S256" s="6"/>
      <c r="T256" s="22"/>
      <c r="U256" s="24"/>
      <c r="V256" s="14"/>
    </row>
    <row r="257" spans="1:22" ht="11.25" hidden="1" outlineLevel="1">
      <c r="A257" s="95"/>
      <c r="B257" s="14" t="s">
        <v>251</v>
      </c>
      <c r="C257" s="22"/>
      <c r="D257" s="22"/>
      <c r="E257" s="22"/>
      <c r="F257" s="22"/>
      <c r="G257" s="6"/>
      <c r="H257" s="22"/>
      <c r="I257" s="22"/>
      <c r="J257" s="24"/>
      <c r="K257" s="6"/>
      <c r="L257" s="22"/>
      <c r="M257" s="24"/>
      <c r="N257" s="6"/>
      <c r="O257" s="6"/>
      <c r="P257" s="22"/>
      <c r="Q257" s="24"/>
      <c r="R257" s="26"/>
      <c r="S257" s="6"/>
      <c r="T257" s="22"/>
      <c r="U257" s="24"/>
      <c r="V257" s="14"/>
    </row>
    <row r="258" spans="1:22" ht="11.25" hidden="1" outlineLevel="1">
      <c r="A258" s="95"/>
      <c r="B258" s="14" t="s">
        <v>252</v>
      </c>
      <c r="C258" s="22"/>
      <c r="D258" s="22"/>
      <c r="E258" s="22"/>
      <c r="F258" s="22"/>
      <c r="G258" s="25"/>
      <c r="H258" s="22"/>
      <c r="I258" s="22"/>
      <c r="J258" s="24"/>
      <c r="K258" s="6"/>
      <c r="L258" s="22"/>
      <c r="M258" s="24"/>
      <c r="N258" s="6"/>
      <c r="O258" s="6"/>
      <c r="P258" s="22"/>
      <c r="Q258" s="24"/>
      <c r="R258" s="26"/>
      <c r="S258" s="6"/>
      <c r="T258" s="22"/>
      <c r="U258" s="24"/>
      <c r="V258" s="14"/>
    </row>
    <row r="259" spans="1:22" ht="11.25" hidden="1" outlineLevel="1">
      <c r="A259" s="95"/>
      <c r="B259" s="14" t="s">
        <v>253</v>
      </c>
      <c r="C259" s="22"/>
      <c r="D259" s="22"/>
      <c r="E259" s="22"/>
      <c r="F259" s="22"/>
      <c r="G259" s="25"/>
      <c r="H259" s="22"/>
      <c r="I259" s="22"/>
      <c r="J259" s="24"/>
      <c r="K259" s="6"/>
      <c r="L259" s="22"/>
      <c r="M259" s="24"/>
      <c r="N259" s="6"/>
      <c r="O259" s="6"/>
      <c r="P259" s="22"/>
      <c r="Q259" s="24"/>
      <c r="R259" s="26"/>
      <c r="S259" s="6"/>
      <c r="T259" s="22"/>
      <c r="U259" s="24"/>
      <c r="V259" s="14"/>
    </row>
    <row r="260" spans="1:22" ht="11.25" hidden="1" outlineLevel="1">
      <c r="A260" s="95"/>
      <c r="B260" s="14" t="s">
        <v>254</v>
      </c>
      <c r="C260" s="22"/>
      <c r="D260" s="22"/>
      <c r="E260" s="22"/>
      <c r="F260" s="22"/>
      <c r="G260" s="25"/>
      <c r="H260" s="22"/>
      <c r="I260" s="22"/>
      <c r="J260" s="24"/>
      <c r="K260" s="6"/>
      <c r="L260" s="22"/>
      <c r="M260" s="24"/>
      <c r="N260" s="6"/>
      <c r="O260" s="6"/>
      <c r="P260" s="22"/>
      <c r="Q260" s="24"/>
      <c r="R260" s="26"/>
      <c r="S260" s="6"/>
      <c r="T260" s="22"/>
      <c r="U260" s="24"/>
      <c r="V260" s="14"/>
    </row>
    <row r="261" spans="1:22" ht="11.25" hidden="1" outlineLevel="1">
      <c r="A261" s="95"/>
      <c r="B261" s="14" t="s">
        <v>255</v>
      </c>
      <c r="C261" s="22"/>
      <c r="D261" s="22"/>
      <c r="E261" s="22"/>
      <c r="F261" s="22"/>
      <c r="G261" s="25"/>
      <c r="H261" s="22"/>
      <c r="I261" s="22"/>
      <c r="J261" s="24"/>
      <c r="K261" s="6"/>
      <c r="L261" s="22"/>
      <c r="M261" s="24"/>
      <c r="N261" s="6"/>
      <c r="O261" s="6"/>
      <c r="P261" s="22"/>
      <c r="Q261" s="24"/>
      <c r="R261" s="26"/>
      <c r="S261" s="6"/>
      <c r="T261" s="22"/>
      <c r="U261" s="24"/>
      <c r="V261" s="14"/>
    </row>
    <row r="262" spans="1:22" s="29" customFormat="1" ht="11.25" hidden="1" outlineLevel="1">
      <c r="A262" s="95"/>
      <c r="B262" s="14" t="s">
        <v>256</v>
      </c>
      <c r="C262" s="22"/>
      <c r="D262" s="22"/>
      <c r="E262" s="22"/>
      <c r="F262" s="22"/>
      <c r="G262" s="25"/>
      <c r="H262" s="22"/>
      <c r="I262" s="22"/>
      <c r="J262" s="27"/>
      <c r="K262" s="6"/>
      <c r="L262" s="22"/>
      <c r="M262" s="27"/>
      <c r="N262" s="6"/>
      <c r="O262" s="6"/>
      <c r="P262" s="22"/>
      <c r="Q262" s="27"/>
      <c r="R262" s="26"/>
      <c r="S262" s="6"/>
      <c r="T262" s="22"/>
      <c r="U262" s="27"/>
      <c r="V262" s="28"/>
    </row>
    <row r="263" spans="1:22" s="29" customFormat="1" ht="11.25" hidden="1" outlineLevel="1">
      <c r="A263" s="95"/>
      <c r="B263" s="14" t="s">
        <v>257</v>
      </c>
      <c r="C263" s="22"/>
      <c r="D263" s="22"/>
      <c r="E263" s="22"/>
      <c r="F263" s="22"/>
      <c r="G263" s="25"/>
      <c r="H263" s="22"/>
      <c r="I263" s="22"/>
      <c r="J263" s="27"/>
      <c r="K263" s="30"/>
      <c r="L263" s="22"/>
      <c r="M263" s="27"/>
      <c r="N263" s="6"/>
      <c r="O263" s="30"/>
      <c r="P263" s="22"/>
      <c r="Q263" s="27"/>
      <c r="R263" s="26"/>
      <c r="S263" s="30"/>
      <c r="T263" s="22"/>
      <c r="U263" s="27"/>
      <c r="V263" s="28"/>
    </row>
    <row r="264" spans="1:22" s="29" customFormat="1" ht="11.25" hidden="1" outlineLevel="1">
      <c r="A264" s="95"/>
      <c r="B264" s="14" t="s">
        <v>258</v>
      </c>
      <c r="C264" s="22"/>
      <c r="D264" s="22"/>
      <c r="E264" s="22"/>
      <c r="F264" s="22"/>
      <c r="G264" s="31"/>
      <c r="H264" s="22"/>
      <c r="I264" s="22"/>
      <c r="J264" s="27"/>
      <c r="K264" s="30"/>
      <c r="L264" s="22"/>
      <c r="M264" s="27"/>
      <c r="N264" s="6"/>
      <c r="O264" s="30"/>
      <c r="P264" s="22"/>
      <c r="Q264" s="27"/>
      <c r="R264" s="26"/>
      <c r="S264" s="30"/>
      <c r="T264" s="22"/>
      <c r="U264" s="27"/>
      <c r="V264" s="28"/>
    </row>
    <row r="265" spans="1:22" ht="11.25" hidden="1" outlineLevel="1">
      <c r="A265" s="95"/>
      <c r="B265" s="14" t="s">
        <v>259</v>
      </c>
      <c r="C265" s="22"/>
      <c r="D265" s="22"/>
      <c r="E265" s="22"/>
      <c r="F265" s="22"/>
      <c r="G265" s="31"/>
      <c r="H265" s="22"/>
      <c r="I265" s="22"/>
      <c r="J265" s="24"/>
      <c r="K265" s="30"/>
      <c r="L265" s="22"/>
      <c r="M265" s="24"/>
      <c r="N265" s="6"/>
      <c r="O265" s="30"/>
      <c r="P265" s="22"/>
      <c r="Q265" s="24"/>
      <c r="R265" s="26"/>
      <c r="S265" s="30"/>
      <c r="T265" s="22"/>
      <c r="U265" s="24"/>
      <c r="V265" s="14"/>
    </row>
    <row r="266" spans="1:22" ht="11.25" hidden="1" outlineLevel="1">
      <c r="A266" s="95"/>
      <c r="B266" s="14" t="s">
        <v>260</v>
      </c>
      <c r="C266" s="22"/>
      <c r="D266" s="22"/>
      <c r="E266" s="22"/>
      <c r="F266" s="22"/>
      <c r="G266" s="31"/>
      <c r="H266" s="22"/>
      <c r="I266" s="22"/>
      <c r="J266" s="24"/>
      <c r="K266" s="6"/>
      <c r="L266" s="22"/>
      <c r="M266" s="24"/>
      <c r="N266" s="6"/>
      <c r="O266" s="6"/>
      <c r="P266" s="22"/>
      <c r="Q266" s="24"/>
      <c r="R266" s="26"/>
      <c r="S266" s="6"/>
      <c r="T266" s="22"/>
      <c r="U266" s="24"/>
      <c r="V266" s="14"/>
    </row>
    <row r="267" spans="1:22" ht="11.25" hidden="1" outlineLevel="1">
      <c r="A267" s="95"/>
      <c r="B267" s="14" t="s">
        <v>261</v>
      </c>
      <c r="C267" s="22"/>
      <c r="D267" s="22"/>
      <c r="E267" s="22"/>
      <c r="F267" s="22"/>
      <c r="G267" s="7"/>
      <c r="H267" s="22"/>
      <c r="I267" s="22"/>
      <c r="J267" s="24"/>
      <c r="K267" s="6"/>
      <c r="L267" s="22"/>
      <c r="M267" s="24"/>
      <c r="N267" s="6"/>
      <c r="O267" s="6"/>
      <c r="P267" s="22"/>
      <c r="Q267" s="24"/>
      <c r="R267" s="26"/>
      <c r="S267" s="6"/>
      <c r="T267" s="22"/>
      <c r="U267" s="24"/>
      <c r="V267" s="14"/>
    </row>
    <row r="268" spans="1:22" ht="11.25" hidden="1" collapsed="1">
      <c r="A268" s="95"/>
      <c r="B268" s="18" t="s">
        <v>40</v>
      </c>
      <c r="C268" s="13">
        <f aca="true" t="shared" si="18" ref="C268:V268">SUM(C269:C292)</f>
        <v>0</v>
      </c>
      <c r="D268" s="13">
        <f t="shared" si="18"/>
        <v>0</v>
      </c>
      <c r="E268" s="13">
        <f t="shared" si="18"/>
        <v>0</v>
      </c>
      <c r="F268" s="13">
        <f t="shared" si="18"/>
        <v>0</v>
      </c>
      <c r="G268" s="13">
        <f t="shared" si="18"/>
        <v>0</v>
      </c>
      <c r="H268" s="13">
        <f t="shared" si="18"/>
        <v>0</v>
      </c>
      <c r="I268" s="13">
        <f t="shared" si="18"/>
        <v>0</v>
      </c>
      <c r="J268" s="13">
        <f t="shared" si="18"/>
        <v>0</v>
      </c>
      <c r="K268" s="13">
        <f t="shared" si="18"/>
        <v>0</v>
      </c>
      <c r="L268" s="13">
        <f t="shared" si="18"/>
        <v>0</v>
      </c>
      <c r="M268" s="13">
        <f t="shared" si="18"/>
        <v>0</v>
      </c>
      <c r="N268" s="13">
        <f t="shared" si="18"/>
        <v>0</v>
      </c>
      <c r="O268" s="13">
        <f t="shared" si="18"/>
        <v>0</v>
      </c>
      <c r="P268" s="13">
        <f t="shared" si="18"/>
        <v>0</v>
      </c>
      <c r="Q268" s="13">
        <f t="shared" si="18"/>
        <v>0</v>
      </c>
      <c r="R268" s="13">
        <f t="shared" si="18"/>
        <v>0</v>
      </c>
      <c r="S268" s="13">
        <f t="shared" si="18"/>
        <v>0</v>
      </c>
      <c r="T268" s="13">
        <f t="shared" si="18"/>
        <v>0</v>
      </c>
      <c r="U268" s="13">
        <f t="shared" si="18"/>
        <v>0</v>
      </c>
      <c r="V268" s="13">
        <f t="shared" si="18"/>
        <v>0</v>
      </c>
    </row>
    <row r="269" spans="1:22" ht="11.25" hidden="1" outlineLevel="1">
      <c r="A269" s="95"/>
      <c r="B269" s="14" t="s">
        <v>262</v>
      </c>
      <c r="C269" s="32"/>
      <c r="D269" s="32"/>
      <c r="E269" s="32"/>
      <c r="F269" s="33"/>
      <c r="G269" s="25"/>
      <c r="H269" s="22"/>
      <c r="I269" s="33"/>
      <c r="J269" s="26"/>
      <c r="K269" s="6"/>
      <c r="L269" s="22"/>
      <c r="M269" s="26"/>
      <c r="N269" s="6"/>
      <c r="O269" s="6"/>
      <c r="P269" s="22"/>
      <c r="Q269" s="26"/>
      <c r="R269" s="26"/>
      <c r="S269" s="6"/>
      <c r="T269" s="22"/>
      <c r="U269" s="26"/>
      <c r="V269" s="14"/>
    </row>
    <row r="270" spans="1:22" ht="11.25" hidden="1" outlineLevel="1">
      <c r="A270" s="95"/>
      <c r="B270" s="14" t="s">
        <v>263</v>
      </c>
      <c r="C270" s="32"/>
      <c r="D270" s="32"/>
      <c r="E270" s="32"/>
      <c r="F270" s="33"/>
      <c r="G270" s="25"/>
      <c r="H270" s="22"/>
      <c r="I270" s="33"/>
      <c r="J270" s="26"/>
      <c r="K270" s="6"/>
      <c r="L270" s="22"/>
      <c r="M270" s="26"/>
      <c r="N270" s="6"/>
      <c r="O270" s="6"/>
      <c r="P270" s="22"/>
      <c r="Q270" s="26"/>
      <c r="R270" s="26"/>
      <c r="S270" s="6"/>
      <c r="T270" s="22"/>
      <c r="U270" s="26"/>
      <c r="V270" s="14"/>
    </row>
    <row r="271" spans="1:22" ht="11.25" hidden="1" outlineLevel="1">
      <c r="A271" s="95"/>
      <c r="B271" s="14" t="s">
        <v>264</v>
      </c>
      <c r="C271" s="32"/>
      <c r="D271" s="32"/>
      <c r="E271" s="32"/>
      <c r="F271" s="33"/>
      <c r="G271" s="7"/>
      <c r="H271" s="22"/>
      <c r="I271" s="32"/>
      <c r="J271" s="26"/>
      <c r="K271" s="6"/>
      <c r="L271" s="22"/>
      <c r="M271" s="26"/>
      <c r="N271" s="6"/>
      <c r="O271" s="6"/>
      <c r="P271" s="22"/>
      <c r="Q271" s="26"/>
      <c r="R271" s="26"/>
      <c r="S271" s="6"/>
      <c r="T271" s="22"/>
      <c r="U271" s="26"/>
      <c r="V271" s="14"/>
    </row>
    <row r="272" spans="1:22" ht="11.25" hidden="1" outlineLevel="1">
      <c r="A272" s="95"/>
      <c r="B272" s="14" t="s">
        <v>265</v>
      </c>
      <c r="C272" s="32"/>
      <c r="D272" s="32"/>
      <c r="E272" s="32"/>
      <c r="F272" s="33"/>
      <c r="G272" s="7"/>
      <c r="H272" s="22"/>
      <c r="I272" s="32"/>
      <c r="J272" s="26"/>
      <c r="K272" s="6"/>
      <c r="L272" s="22"/>
      <c r="M272" s="26"/>
      <c r="N272" s="6"/>
      <c r="O272" s="6"/>
      <c r="P272" s="22"/>
      <c r="Q272" s="26"/>
      <c r="R272" s="26"/>
      <c r="S272" s="6"/>
      <c r="T272" s="22"/>
      <c r="U272" s="26"/>
      <c r="V272" s="14"/>
    </row>
    <row r="273" spans="1:22" ht="11.25" hidden="1" outlineLevel="1">
      <c r="A273" s="95"/>
      <c r="B273" s="14" t="s">
        <v>266</v>
      </c>
      <c r="C273" s="32"/>
      <c r="D273" s="32"/>
      <c r="E273" s="32"/>
      <c r="F273" s="33"/>
      <c r="G273" s="7"/>
      <c r="H273" s="22"/>
      <c r="I273" s="32"/>
      <c r="J273" s="26"/>
      <c r="K273" s="6"/>
      <c r="L273" s="22"/>
      <c r="M273" s="26"/>
      <c r="N273" s="6"/>
      <c r="O273" s="6"/>
      <c r="P273" s="22"/>
      <c r="Q273" s="26"/>
      <c r="R273" s="26"/>
      <c r="S273" s="6"/>
      <c r="T273" s="22"/>
      <c r="U273" s="26"/>
      <c r="V273" s="14"/>
    </row>
    <row r="274" spans="1:22" ht="11.25" hidden="1" outlineLevel="1">
      <c r="A274" s="95"/>
      <c r="B274" s="14" t="s">
        <v>267</v>
      </c>
      <c r="C274" s="32"/>
      <c r="D274" s="32"/>
      <c r="E274" s="32"/>
      <c r="F274" s="33"/>
      <c r="G274" s="7"/>
      <c r="H274" s="22"/>
      <c r="I274" s="32"/>
      <c r="J274" s="26"/>
      <c r="K274" s="6"/>
      <c r="L274" s="22"/>
      <c r="M274" s="26"/>
      <c r="N274" s="6"/>
      <c r="O274" s="6"/>
      <c r="P274" s="22"/>
      <c r="Q274" s="26"/>
      <c r="R274" s="26"/>
      <c r="S274" s="6"/>
      <c r="T274" s="22"/>
      <c r="U274" s="26"/>
      <c r="V274" s="14"/>
    </row>
    <row r="275" spans="1:22" ht="11.25" hidden="1" outlineLevel="1">
      <c r="A275" s="95"/>
      <c r="B275" s="14" t="s">
        <v>268</v>
      </c>
      <c r="C275" s="32"/>
      <c r="D275" s="32"/>
      <c r="E275" s="32"/>
      <c r="F275" s="33"/>
      <c r="G275" s="7"/>
      <c r="H275" s="22"/>
      <c r="I275" s="32"/>
      <c r="J275" s="26"/>
      <c r="K275" s="6"/>
      <c r="L275" s="22"/>
      <c r="M275" s="26"/>
      <c r="N275" s="6"/>
      <c r="O275" s="6"/>
      <c r="P275" s="22"/>
      <c r="Q275" s="26"/>
      <c r="R275" s="26"/>
      <c r="S275" s="6"/>
      <c r="T275" s="22"/>
      <c r="U275" s="26"/>
      <c r="V275" s="14"/>
    </row>
    <row r="276" spans="1:22" ht="11.25" hidden="1" outlineLevel="1">
      <c r="A276" s="95"/>
      <c r="B276" s="14" t="s">
        <v>269</v>
      </c>
      <c r="C276" s="32"/>
      <c r="D276" s="32"/>
      <c r="E276" s="32"/>
      <c r="F276" s="33"/>
      <c r="G276" s="7"/>
      <c r="H276" s="22"/>
      <c r="I276" s="32"/>
      <c r="J276" s="26"/>
      <c r="K276" s="6"/>
      <c r="L276" s="22"/>
      <c r="M276" s="26"/>
      <c r="N276" s="6"/>
      <c r="O276" s="6"/>
      <c r="P276" s="22"/>
      <c r="Q276" s="26"/>
      <c r="R276" s="26"/>
      <c r="S276" s="6"/>
      <c r="T276" s="22"/>
      <c r="U276" s="26"/>
      <c r="V276" s="14"/>
    </row>
    <row r="277" spans="1:22" ht="11.25" hidden="1" outlineLevel="1">
      <c r="A277" s="95"/>
      <c r="B277" s="14" t="s">
        <v>270</v>
      </c>
      <c r="C277" s="32"/>
      <c r="D277" s="32"/>
      <c r="E277" s="32"/>
      <c r="F277" s="33"/>
      <c r="G277" s="7"/>
      <c r="H277" s="22"/>
      <c r="I277" s="32"/>
      <c r="J277" s="26"/>
      <c r="K277" s="6"/>
      <c r="L277" s="22"/>
      <c r="M277" s="26"/>
      <c r="N277" s="6"/>
      <c r="O277" s="6"/>
      <c r="P277" s="22"/>
      <c r="Q277" s="26"/>
      <c r="R277" s="26"/>
      <c r="S277" s="6"/>
      <c r="T277" s="22"/>
      <c r="U277" s="26"/>
      <c r="V277" s="14"/>
    </row>
    <row r="278" spans="1:22" ht="11.25" hidden="1" outlineLevel="1">
      <c r="A278" s="95"/>
      <c r="B278" s="14" t="s">
        <v>271</v>
      </c>
      <c r="C278" s="32"/>
      <c r="D278" s="32"/>
      <c r="E278" s="32"/>
      <c r="F278" s="33"/>
      <c r="G278" s="7"/>
      <c r="H278" s="22"/>
      <c r="I278" s="32"/>
      <c r="J278" s="26"/>
      <c r="K278" s="6"/>
      <c r="L278" s="22"/>
      <c r="M278" s="26"/>
      <c r="N278" s="6"/>
      <c r="O278" s="6"/>
      <c r="P278" s="22"/>
      <c r="Q278" s="26"/>
      <c r="R278" s="26"/>
      <c r="S278" s="6"/>
      <c r="T278" s="22"/>
      <c r="U278" s="26"/>
      <c r="V278" s="14"/>
    </row>
    <row r="279" spans="1:22" ht="11.25" hidden="1" outlineLevel="1">
      <c r="A279" s="95"/>
      <c r="B279" s="14" t="s">
        <v>272</v>
      </c>
      <c r="C279" s="32"/>
      <c r="D279" s="32"/>
      <c r="E279" s="32"/>
      <c r="F279" s="33"/>
      <c r="G279" s="7"/>
      <c r="H279" s="22"/>
      <c r="I279" s="32"/>
      <c r="J279" s="26"/>
      <c r="K279" s="6"/>
      <c r="L279" s="22"/>
      <c r="M279" s="26"/>
      <c r="N279" s="6"/>
      <c r="O279" s="6"/>
      <c r="P279" s="22"/>
      <c r="Q279" s="26"/>
      <c r="R279" s="26"/>
      <c r="S279" s="6"/>
      <c r="T279" s="22"/>
      <c r="U279" s="26"/>
      <c r="V279" s="14"/>
    </row>
    <row r="280" spans="1:22" ht="11.25" hidden="1" outlineLevel="1">
      <c r="A280" s="95"/>
      <c r="B280" s="14" t="s">
        <v>273</v>
      </c>
      <c r="C280" s="32"/>
      <c r="D280" s="32"/>
      <c r="E280" s="32"/>
      <c r="F280" s="33"/>
      <c r="G280" s="7"/>
      <c r="H280" s="22"/>
      <c r="I280" s="32"/>
      <c r="J280" s="26"/>
      <c r="K280" s="6"/>
      <c r="L280" s="22"/>
      <c r="M280" s="26"/>
      <c r="N280" s="6"/>
      <c r="O280" s="6"/>
      <c r="P280" s="22"/>
      <c r="Q280" s="26"/>
      <c r="R280" s="26"/>
      <c r="S280" s="6"/>
      <c r="T280" s="22"/>
      <c r="U280" s="26"/>
      <c r="V280" s="14"/>
    </row>
    <row r="281" spans="1:22" ht="11.25" hidden="1" outlineLevel="1">
      <c r="A281" s="95"/>
      <c r="B281" s="14" t="s">
        <v>274</v>
      </c>
      <c r="C281" s="32"/>
      <c r="D281" s="32"/>
      <c r="E281" s="32"/>
      <c r="F281" s="33"/>
      <c r="G281" s="7"/>
      <c r="H281" s="22"/>
      <c r="I281" s="32"/>
      <c r="J281" s="26"/>
      <c r="K281" s="6"/>
      <c r="L281" s="22"/>
      <c r="M281" s="26"/>
      <c r="N281" s="6"/>
      <c r="O281" s="6"/>
      <c r="P281" s="22"/>
      <c r="Q281" s="26"/>
      <c r="R281" s="26"/>
      <c r="S281" s="6"/>
      <c r="T281" s="22"/>
      <c r="U281" s="26"/>
      <c r="V281" s="14"/>
    </row>
    <row r="282" spans="1:22" ht="11.25" hidden="1" outlineLevel="1">
      <c r="A282" s="95"/>
      <c r="B282" s="14" t="s">
        <v>275</v>
      </c>
      <c r="C282" s="32"/>
      <c r="D282" s="32"/>
      <c r="E282" s="32"/>
      <c r="F282" s="33"/>
      <c r="G282" s="7"/>
      <c r="H282" s="22"/>
      <c r="I282" s="32"/>
      <c r="J282" s="26"/>
      <c r="K282" s="6"/>
      <c r="L282" s="22"/>
      <c r="M282" s="26"/>
      <c r="N282" s="6"/>
      <c r="O282" s="6"/>
      <c r="P282" s="22"/>
      <c r="Q282" s="26"/>
      <c r="R282" s="26"/>
      <c r="S282" s="6"/>
      <c r="T282" s="22"/>
      <c r="U282" s="26"/>
      <c r="V282" s="14"/>
    </row>
    <row r="283" spans="1:22" ht="11.25" hidden="1" outlineLevel="1">
      <c r="A283" s="95"/>
      <c r="B283" s="14" t="s">
        <v>276</v>
      </c>
      <c r="C283" s="32"/>
      <c r="D283" s="32"/>
      <c r="E283" s="32"/>
      <c r="F283" s="33"/>
      <c r="G283" s="7"/>
      <c r="H283" s="22"/>
      <c r="I283" s="32"/>
      <c r="J283" s="26"/>
      <c r="K283" s="6"/>
      <c r="L283" s="22"/>
      <c r="M283" s="26"/>
      <c r="N283" s="6"/>
      <c r="O283" s="6"/>
      <c r="P283" s="22"/>
      <c r="Q283" s="26"/>
      <c r="R283" s="26"/>
      <c r="S283" s="6"/>
      <c r="T283" s="22"/>
      <c r="U283" s="26"/>
      <c r="V283" s="14"/>
    </row>
    <row r="284" spans="1:22" ht="11.25" hidden="1" outlineLevel="1">
      <c r="A284" s="95"/>
      <c r="B284" s="14" t="s">
        <v>277</v>
      </c>
      <c r="C284" s="32"/>
      <c r="D284" s="32"/>
      <c r="E284" s="32"/>
      <c r="F284" s="33"/>
      <c r="G284" s="7"/>
      <c r="H284" s="22"/>
      <c r="I284" s="32"/>
      <c r="J284" s="26"/>
      <c r="K284" s="6"/>
      <c r="L284" s="22"/>
      <c r="M284" s="26"/>
      <c r="N284" s="6"/>
      <c r="O284" s="6"/>
      <c r="P284" s="22"/>
      <c r="Q284" s="26"/>
      <c r="R284" s="26"/>
      <c r="S284" s="6"/>
      <c r="T284" s="22"/>
      <c r="U284" s="26"/>
      <c r="V284" s="14"/>
    </row>
    <row r="285" spans="1:22" ht="11.25" hidden="1" outlineLevel="1">
      <c r="A285" s="95"/>
      <c r="B285" s="14" t="s">
        <v>278</v>
      </c>
      <c r="C285" s="32"/>
      <c r="D285" s="32"/>
      <c r="E285" s="32"/>
      <c r="F285" s="33"/>
      <c r="G285" s="7"/>
      <c r="H285" s="22"/>
      <c r="I285" s="32"/>
      <c r="J285" s="26"/>
      <c r="K285" s="6"/>
      <c r="L285" s="22"/>
      <c r="M285" s="26"/>
      <c r="N285" s="6"/>
      <c r="O285" s="6"/>
      <c r="P285" s="22"/>
      <c r="Q285" s="26"/>
      <c r="R285" s="26"/>
      <c r="S285" s="6"/>
      <c r="T285" s="22"/>
      <c r="U285" s="26"/>
      <c r="V285" s="14"/>
    </row>
    <row r="286" spans="1:22" ht="11.25" hidden="1" outlineLevel="1">
      <c r="A286" s="95"/>
      <c r="B286" s="14" t="s">
        <v>279</v>
      </c>
      <c r="C286" s="32"/>
      <c r="D286" s="32"/>
      <c r="E286" s="32"/>
      <c r="F286" s="33"/>
      <c r="G286" s="7"/>
      <c r="H286" s="22"/>
      <c r="I286" s="32"/>
      <c r="J286" s="26"/>
      <c r="K286" s="6"/>
      <c r="L286" s="22"/>
      <c r="M286" s="26"/>
      <c r="N286" s="6"/>
      <c r="O286" s="6"/>
      <c r="P286" s="22"/>
      <c r="Q286" s="26"/>
      <c r="R286" s="26"/>
      <c r="S286" s="6"/>
      <c r="T286" s="22"/>
      <c r="U286" s="26"/>
      <c r="V286" s="14"/>
    </row>
    <row r="287" spans="1:22" ht="11.25" hidden="1" outlineLevel="1">
      <c r="A287" s="95"/>
      <c r="B287" s="14" t="s">
        <v>280</v>
      </c>
      <c r="C287" s="32"/>
      <c r="D287" s="32"/>
      <c r="E287" s="32"/>
      <c r="F287" s="33"/>
      <c r="G287" s="7"/>
      <c r="H287" s="22"/>
      <c r="I287" s="32"/>
      <c r="J287" s="26"/>
      <c r="K287" s="6"/>
      <c r="L287" s="22"/>
      <c r="M287" s="26"/>
      <c r="N287" s="6"/>
      <c r="O287" s="6"/>
      <c r="P287" s="22"/>
      <c r="Q287" s="26"/>
      <c r="R287" s="26"/>
      <c r="S287" s="6"/>
      <c r="T287" s="22"/>
      <c r="U287" s="26"/>
      <c r="V287" s="14"/>
    </row>
    <row r="288" spans="1:22" ht="11.25" hidden="1" outlineLevel="1">
      <c r="A288" s="95"/>
      <c r="B288" s="14" t="s">
        <v>281</v>
      </c>
      <c r="C288" s="32"/>
      <c r="D288" s="32"/>
      <c r="E288" s="32"/>
      <c r="F288" s="33"/>
      <c r="G288" s="7"/>
      <c r="H288" s="22"/>
      <c r="I288" s="32"/>
      <c r="J288" s="26"/>
      <c r="K288" s="6"/>
      <c r="L288" s="22"/>
      <c r="M288" s="26"/>
      <c r="N288" s="6"/>
      <c r="O288" s="6"/>
      <c r="P288" s="22"/>
      <c r="Q288" s="26"/>
      <c r="R288" s="26"/>
      <c r="S288" s="6"/>
      <c r="T288" s="22"/>
      <c r="U288" s="26"/>
      <c r="V288" s="14"/>
    </row>
    <row r="289" spans="1:22" ht="11.25" hidden="1" outlineLevel="1">
      <c r="A289" s="95"/>
      <c r="B289" s="14" t="s">
        <v>282</v>
      </c>
      <c r="C289" s="32"/>
      <c r="D289" s="32"/>
      <c r="E289" s="32"/>
      <c r="F289" s="33"/>
      <c r="G289" s="7"/>
      <c r="H289" s="22"/>
      <c r="I289" s="32"/>
      <c r="J289" s="26"/>
      <c r="K289" s="6"/>
      <c r="L289" s="22"/>
      <c r="M289" s="26"/>
      <c r="N289" s="6"/>
      <c r="O289" s="6"/>
      <c r="P289" s="22"/>
      <c r="Q289" s="26"/>
      <c r="R289" s="26"/>
      <c r="S289" s="6"/>
      <c r="T289" s="22"/>
      <c r="U289" s="26"/>
      <c r="V289" s="14"/>
    </row>
    <row r="290" spans="1:22" ht="11.25" hidden="1" outlineLevel="1">
      <c r="A290" s="95"/>
      <c r="B290" s="14" t="s">
        <v>283</v>
      </c>
      <c r="C290" s="32"/>
      <c r="D290" s="32"/>
      <c r="E290" s="32"/>
      <c r="F290" s="33"/>
      <c r="G290" s="7"/>
      <c r="H290" s="22"/>
      <c r="I290" s="32"/>
      <c r="J290" s="26"/>
      <c r="K290" s="6"/>
      <c r="L290" s="22"/>
      <c r="M290" s="26"/>
      <c r="N290" s="6"/>
      <c r="O290" s="6"/>
      <c r="P290" s="22"/>
      <c r="Q290" s="26"/>
      <c r="R290" s="26"/>
      <c r="S290" s="6"/>
      <c r="T290" s="22"/>
      <c r="U290" s="26"/>
      <c r="V290" s="14"/>
    </row>
    <row r="291" spans="1:22" ht="11.25" hidden="1" outlineLevel="1">
      <c r="A291" s="95"/>
      <c r="B291" s="14" t="s">
        <v>284</v>
      </c>
      <c r="C291" s="32"/>
      <c r="D291" s="32"/>
      <c r="E291" s="32"/>
      <c r="F291" s="33"/>
      <c r="G291" s="7"/>
      <c r="H291" s="22"/>
      <c r="I291" s="32"/>
      <c r="J291" s="26"/>
      <c r="K291" s="6"/>
      <c r="L291" s="22"/>
      <c r="M291" s="26"/>
      <c r="N291" s="6"/>
      <c r="O291" s="6"/>
      <c r="P291" s="22"/>
      <c r="Q291" s="26"/>
      <c r="R291" s="26"/>
      <c r="S291" s="6"/>
      <c r="T291" s="22"/>
      <c r="U291" s="26"/>
      <c r="V291" s="14"/>
    </row>
    <row r="292" spans="1:22" ht="11.25" hidden="1" outlineLevel="1">
      <c r="A292" s="95"/>
      <c r="B292" s="14" t="s">
        <v>285</v>
      </c>
      <c r="C292" s="32"/>
      <c r="D292" s="32"/>
      <c r="E292" s="32"/>
      <c r="F292" s="33"/>
      <c r="G292" s="7"/>
      <c r="H292" s="22"/>
      <c r="I292" s="32"/>
      <c r="J292" s="26"/>
      <c r="K292" s="6"/>
      <c r="L292" s="22"/>
      <c r="M292" s="26"/>
      <c r="N292" s="6"/>
      <c r="O292" s="6"/>
      <c r="P292" s="22"/>
      <c r="Q292" s="26"/>
      <c r="R292" s="26"/>
      <c r="S292" s="6"/>
      <c r="T292" s="22"/>
      <c r="U292" s="26"/>
      <c r="V292" s="14"/>
    </row>
    <row r="293" spans="1:22" ht="11.25" hidden="1" collapsed="1">
      <c r="A293" s="95"/>
      <c r="B293" s="18" t="s">
        <v>69</v>
      </c>
      <c r="C293" s="13">
        <f aca="true" t="shared" si="19" ref="C293:V293">SUM(C294:C300)</f>
        <v>0</v>
      </c>
      <c r="D293" s="13">
        <f t="shared" si="19"/>
        <v>0</v>
      </c>
      <c r="E293" s="13">
        <f t="shared" si="19"/>
        <v>0</v>
      </c>
      <c r="F293" s="13">
        <f t="shared" si="19"/>
        <v>0</v>
      </c>
      <c r="G293" s="13">
        <f t="shared" si="19"/>
        <v>0</v>
      </c>
      <c r="H293" s="13">
        <f t="shared" si="19"/>
        <v>0</v>
      </c>
      <c r="I293" s="13">
        <f t="shared" si="19"/>
        <v>0</v>
      </c>
      <c r="J293" s="13">
        <f t="shared" si="19"/>
        <v>0</v>
      </c>
      <c r="K293" s="13">
        <f t="shared" si="19"/>
        <v>0</v>
      </c>
      <c r="L293" s="13">
        <f t="shared" si="19"/>
        <v>0</v>
      </c>
      <c r="M293" s="13">
        <f t="shared" si="19"/>
        <v>0</v>
      </c>
      <c r="N293" s="13">
        <f t="shared" si="19"/>
        <v>0</v>
      </c>
      <c r="O293" s="13">
        <f t="shared" si="19"/>
        <v>0</v>
      </c>
      <c r="P293" s="13">
        <f t="shared" si="19"/>
        <v>0</v>
      </c>
      <c r="Q293" s="13">
        <f t="shared" si="19"/>
        <v>0</v>
      </c>
      <c r="R293" s="13">
        <f t="shared" si="19"/>
        <v>0</v>
      </c>
      <c r="S293" s="13">
        <f t="shared" si="19"/>
        <v>0</v>
      </c>
      <c r="T293" s="13">
        <f t="shared" si="19"/>
        <v>0</v>
      </c>
      <c r="U293" s="13">
        <f t="shared" si="19"/>
        <v>0</v>
      </c>
      <c r="V293" s="13">
        <f t="shared" si="19"/>
        <v>0</v>
      </c>
    </row>
    <row r="294" spans="1:22" ht="11.25" hidden="1" outlineLevel="1">
      <c r="A294" s="95"/>
      <c r="B294" s="14" t="s">
        <v>286</v>
      </c>
      <c r="C294" s="26"/>
      <c r="D294" s="26"/>
      <c r="E294" s="26"/>
      <c r="F294" s="26"/>
      <c r="G294" s="6"/>
      <c r="H294" s="22"/>
      <c r="I294" s="26"/>
      <c r="J294" s="26"/>
      <c r="K294" s="6"/>
      <c r="L294" s="22"/>
      <c r="M294" s="26"/>
      <c r="N294" s="26"/>
      <c r="O294" s="6"/>
      <c r="P294" s="22"/>
      <c r="Q294" s="26"/>
      <c r="R294" s="26"/>
      <c r="S294" s="6"/>
      <c r="T294" s="22"/>
      <c r="U294" s="26"/>
      <c r="V294" s="14"/>
    </row>
    <row r="295" spans="1:22" ht="11.25" hidden="1" outlineLevel="1">
      <c r="A295" s="95"/>
      <c r="B295" s="14" t="s">
        <v>287</v>
      </c>
      <c r="C295" s="26"/>
      <c r="D295" s="26"/>
      <c r="E295" s="26"/>
      <c r="F295" s="26"/>
      <c r="G295" s="6"/>
      <c r="H295" s="22"/>
      <c r="I295" s="26"/>
      <c r="J295" s="26"/>
      <c r="K295" s="6"/>
      <c r="L295" s="22"/>
      <c r="M295" s="26"/>
      <c r="N295" s="26"/>
      <c r="O295" s="6"/>
      <c r="P295" s="22"/>
      <c r="Q295" s="26"/>
      <c r="R295" s="26"/>
      <c r="S295" s="6"/>
      <c r="T295" s="22"/>
      <c r="U295" s="26"/>
      <c r="V295" s="14"/>
    </row>
    <row r="296" spans="1:22" ht="11.25" hidden="1" outlineLevel="1">
      <c r="A296" s="95"/>
      <c r="B296" s="14" t="s">
        <v>288</v>
      </c>
      <c r="C296" s="26"/>
      <c r="D296" s="26"/>
      <c r="E296" s="26"/>
      <c r="F296" s="26"/>
      <c r="G296" s="6"/>
      <c r="H296" s="22"/>
      <c r="I296" s="26"/>
      <c r="J296" s="26"/>
      <c r="K296" s="6"/>
      <c r="L296" s="22"/>
      <c r="M296" s="26"/>
      <c r="N296" s="26"/>
      <c r="O296" s="6"/>
      <c r="P296" s="22"/>
      <c r="Q296" s="26"/>
      <c r="R296" s="26"/>
      <c r="S296" s="6"/>
      <c r="T296" s="22"/>
      <c r="U296" s="26"/>
      <c r="V296" s="14"/>
    </row>
    <row r="297" spans="1:22" ht="22.5" hidden="1" outlineLevel="1">
      <c r="A297" s="95"/>
      <c r="B297" s="14" t="s">
        <v>289</v>
      </c>
      <c r="C297" s="26"/>
      <c r="D297" s="26"/>
      <c r="E297" s="26"/>
      <c r="F297" s="26"/>
      <c r="G297" s="6"/>
      <c r="H297" s="22"/>
      <c r="I297" s="26"/>
      <c r="J297" s="26"/>
      <c r="K297" s="6"/>
      <c r="L297" s="22"/>
      <c r="M297" s="26"/>
      <c r="N297" s="26"/>
      <c r="O297" s="6"/>
      <c r="P297" s="22"/>
      <c r="Q297" s="26"/>
      <c r="R297" s="26"/>
      <c r="S297" s="6"/>
      <c r="T297" s="22"/>
      <c r="U297" s="26"/>
      <c r="V297" s="14"/>
    </row>
    <row r="298" spans="1:22" ht="11.25" hidden="1" outlineLevel="1">
      <c r="A298" s="95"/>
      <c r="B298" s="14" t="s">
        <v>290</v>
      </c>
      <c r="C298" s="26"/>
      <c r="D298" s="26"/>
      <c r="E298" s="26"/>
      <c r="F298" s="26"/>
      <c r="G298" s="6"/>
      <c r="H298" s="22"/>
      <c r="I298" s="26"/>
      <c r="J298" s="26"/>
      <c r="K298" s="6"/>
      <c r="L298" s="22"/>
      <c r="M298" s="26"/>
      <c r="N298" s="26"/>
      <c r="O298" s="6"/>
      <c r="P298" s="22"/>
      <c r="Q298" s="26"/>
      <c r="R298" s="26"/>
      <c r="S298" s="6"/>
      <c r="T298" s="22"/>
      <c r="U298" s="26"/>
      <c r="V298" s="14"/>
    </row>
    <row r="299" spans="1:22" ht="11.25" hidden="1" outlineLevel="1">
      <c r="A299" s="95"/>
      <c r="B299" s="14" t="s">
        <v>291</v>
      </c>
      <c r="C299" s="26"/>
      <c r="D299" s="26"/>
      <c r="E299" s="26"/>
      <c r="F299" s="26"/>
      <c r="G299" s="6"/>
      <c r="H299" s="22"/>
      <c r="I299" s="26"/>
      <c r="J299" s="26"/>
      <c r="K299" s="6"/>
      <c r="L299" s="22"/>
      <c r="M299" s="26"/>
      <c r="N299" s="26"/>
      <c r="O299" s="6"/>
      <c r="P299" s="22"/>
      <c r="Q299" s="26"/>
      <c r="R299" s="26"/>
      <c r="S299" s="6"/>
      <c r="T299" s="22"/>
      <c r="U299" s="26"/>
      <c r="V299" s="14"/>
    </row>
    <row r="300" spans="1:22" ht="11.25" hidden="1" outlineLevel="1">
      <c r="A300" s="95"/>
      <c r="B300" s="14" t="s">
        <v>142</v>
      </c>
      <c r="C300" s="26"/>
      <c r="D300" s="26"/>
      <c r="E300" s="26"/>
      <c r="F300" s="26"/>
      <c r="G300" s="6"/>
      <c r="H300" s="22"/>
      <c r="I300" s="26"/>
      <c r="J300" s="26"/>
      <c r="K300" s="6"/>
      <c r="L300" s="22"/>
      <c r="M300" s="26"/>
      <c r="N300" s="26"/>
      <c r="O300" s="6"/>
      <c r="P300" s="22"/>
      <c r="Q300" s="26"/>
      <c r="R300" s="26"/>
      <c r="S300" s="6"/>
      <c r="T300" s="22"/>
      <c r="U300" s="26"/>
      <c r="V300" s="14"/>
    </row>
    <row r="301" spans="1:22" ht="13.5" customHeight="1" hidden="1" outlineLevel="1">
      <c r="A301" s="96"/>
      <c r="B301" s="17" t="s">
        <v>75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</row>
    <row r="302" spans="1:22" ht="11.25" hidden="1" collapsed="1">
      <c r="A302" s="94" t="s">
        <v>292</v>
      </c>
      <c r="B302" s="10" t="s">
        <v>15</v>
      </c>
      <c r="C302" s="11">
        <f aca="true" t="shared" si="20" ref="C302:V302">C303+C323+C342+C347</f>
        <v>0</v>
      </c>
      <c r="D302" s="11">
        <f t="shared" si="20"/>
        <v>0</v>
      </c>
      <c r="E302" s="11">
        <f t="shared" si="20"/>
        <v>0</v>
      </c>
      <c r="F302" s="11">
        <f t="shared" si="20"/>
        <v>0</v>
      </c>
      <c r="G302" s="11">
        <f t="shared" si="20"/>
        <v>0</v>
      </c>
      <c r="H302" s="11">
        <f t="shared" si="20"/>
        <v>0</v>
      </c>
      <c r="I302" s="11">
        <f t="shared" si="20"/>
        <v>0</v>
      </c>
      <c r="J302" s="11">
        <f t="shared" si="20"/>
        <v>0</v>
      </c>
      <c r="K302" s="11">
        <f t="shared" si="20"/>
        <v>0</v>
      </c>
      <c r="L302" s="11">
        <f t="shared" si="20"/>
        <v>0</v>
      </c>
      <c r="M302" s="11">
        <f t="shared" si="20"/>
        <v>0</v>
      </c>
      <c r="N302" s="11">
        <f t="shared" si="20"/>
        <v>0</v>
      </c>
      <c r="O302" s="11">
        <f t="shared" si="20"/>
        <v>0</v>
      </c>
      <c r="P302" s="11">
        <f t="shared" si="20"/>
        <v>0</v>
      </c>
      <c r="Q302" s="11">
        <f t="shared" si="20"/>
        <v>0</v>
      </c>
      <c r="R302" s="11">
        <f t="shared" si="20"/>
        <v>0</v>
      </c>
      <c r="S302" s="11">
        <f t="shared" si="20"/>
        <v>0</v>
      </c>
      <c r="T302" s="11">
        <f t="shared" si="20"/>
        <v>0</v>
      </c>
      <c r="U302" s="11">
        <f t="shared" si="20"/>
        <v>0</v>
      </c>
      <c r="V302" s="11">
        <f t="shared" si="20"/>
        <v>0</v>
      </c>
    </row>
    <row r="303" spans="1:22" ht="11.25" hidden="1">
      <c r="A303" s="95"/>
      <c r="B303" s="12" t="s">
        <v>16</v>
      </c>
      <c r="C303" s="13">
        <f aca="true" t="shared" si="21" ref="C303:V303">SUM(C304:C322)</f>
        <v>0</v>
      </c>
      <c r="D303" s="13">
        <f t="shared" si="21"/>
        <v>0</v>
      </c>
      <c r="E303" s="13">
        <f t="shared" si="21"/>
        <v>0</v>
      </c>
      <c r="F303" s="13">
        <f t="shared" si="21"/>
        <v>0</v>
      </c>
      <c r="G303" s="13">
        <f t="shared" si="21"/>
        <v>0</v>
      </c>
      <c r="H303" s="13">
        <f t="shared" si="21"/>
        <v>0</v>
      </c>
      <c r="I303" s="13">
        <f t="shared" si="21"/>
        <v>0</v>
      </c>
      <c r="J303" s="13">
        <f t="shared" si="21"/>
        <v>0</v>
      </c>
      <c r="K303" s="13">
        <f t="shared" si="21"/>
        <v>0</v>
      </c>
      <c r="L303" s="13">
        <f t="shared" si="21"/>
        <v>0</v>
      </c>
      <c r="M303" s="13">
        <f t="shared" si="21"/>
        <v>0</v>
      </c>
      <c r="N303" s="13">
        <f t="shared" si="21"/>
        <v>0</v>
      </c>
      <c r="O303" s="13">
        <f t="shared" si="21"/>
        <v>0</v>
      </c>
      <c r="P303" s="13">
        <f t="shared" si="21"/>
        <v>0</v>
      </c>
      <c r="Q303" s="13">
        <f t="shared" si="21"/>
        <v>0</v>
      </c>
      <c r="R303" s="13">
        <f t="shared" si="21"/>
        <v>0</v>
      </c>
      <c r="S303" s="13">
        <f t="shared" si="21"/>
        <v>0</v>
      </c>
      <c r="T303" s="13">
        <f t="shared" si="21"/>
        <v>0</v>
      </c>
      <c r="U303" s="13">
        <f t="shared" si="21"/>
        <v>0</v>
      </c>
      <c r="V303" s="13">
        <f t="shared" si="21"/>
        <v>0</v>
      </c>
    </row>
    <row r="304" spans="1:22" ht="11.25" hidden="1" outlineLevel="1">
      <c r="A304" s="95"/>
      <c r="B304" s="16" t="s">
        <v>293</v>
      </c>
      <c r="C304" s="6"/>
      <c r="D304" s="6"/>
      <c r="E304" s="34"/>
      <c r="F304" s="34"/>
      <c r="G304" s="26"/>
      <c r="H304" s="6"/>
      <c r="I304" s="6"/>
      <c r="J304" s="6"/>
      <c r="K304" s="5"/>
      <c r="L304" s="6"/>
      <c r="M304" s="6"/>
      <c r="N304" s="9"/>
      <c r="O304" s="5"/>
      <c r="P304" s="6"/>
      <c r="Q304" s="6"/>
      <c r="R304" s="9"/>
      <c r="S304" s="6"/>
      <c r="T304" s="6"/>
      <c r="U304" s="6"/>
      <c r="V304" s="9"/>
    </row>
    <row r="305" spans="1:22" ht="11.25" hidden="1" outlineLevel="1">
      <c r="A305" s="95"/>
      <c r="B305" s="16" t="s">
        <v>294</v>
      </c>
      <c r="C305" s="6"/>
      <c r="D305" s="6"/>
      <c r="E305" s="34"/>
      <c r="F305" s="34"/>
      <c r="G305" s="26"/>
      <c r="H305" s="6"/>
      <c r="I305" s="6"/>
      <c r="J305" s="6"/>
      <c r="K305" s="5"/>
      <c r="L305" s="6"/>
      <c r="M305" s="6"/>
      <c r="N305" s="9"/>
      <c r="O305" s="5"/>
      <c r="P305" s="6"/>
      <c r="Q305" s="6"/>
      <c r="R305" s="9"/>
      <c r="S305" s="6"/>
      <c r="T305" s="6"/>
      <c r="U305" s="6"/>
      <c r="V305" s="9"/>
    </row>
    <row r="306" spans="1:22" ht="11.25" hidden="1" outlineLevel="1">
      <c r="A306" s="95"/>
      <c r="B306" s="16" t="s">
        <v>295</v>
      </c>
      <c r="C306" s="6"/>
      <c r="D306" s="6"/>
      <c r="E306" s="34"/>
      <c r="F306" s="34"/>
      <c r="G306" s="26"/>
      <c r="H306" s="6"/>
      <c r="I306" s="6"/>
      <c r="J306" s="6"/>
      <c r="K306" s="5"/>
      <c r="L306" s="6"/>
      <c r="M306" s="6"/>
      <c r="N306" s="9"/>
      <c r="O306" s="5"/>
      <c r="P306" s="6"/>
      <c r="Q306" s="6"/>
      <c r="R306" s="9"/>
      <c r="S306" s="6"/>
      <c r="T306" s="6"/>
      <c r="U306" s="6"/>
      <c r="V306" s="9"/>
    </row>
    <row r="307" spans="1:22" ht="11.25" hidden="1" outlineLevel="1">
      <c r="A307" s="95"/>
      <c r="B307" s="16" t="s">
        <v>296</v>
      </c>
      <c r="C307" s="6"/>
      <c r="D307" s="6"/>
      <c r="E307" s="34"/>
      <c r="F307" s="34"/>
      <c r="G307" s="26"/>
      <c r="H307" s="6"/>
      <c r="I307" s="6"/>
      <c r="J307" s="6"/>
      <c r="K307" s="5"/>
      <c r="L307" s="6"/>
      <c r="M307" s="6"/>
      <c r="N307" s="9"/>
      <c r="O307" s="5"/>
      <c r="P307" s="6"/>
      <c r="Q307" s="6"/>
      <c r="R307" s="9"/>
      <c r="S307" s="6"/>
      <c r="T307" s="6"/>
      <c r="U307" s="6"/>
      <c r="V307" s="9"/>
    </row>
    <row r="308" spans="1:22" ht="11.25" hidden="1" outlineLevel="1">
      <c r="A308" s="95"/>
      <c r="B308" s="16" t="s">
        <v>297</v>
      </c>
      <c r="C308" s="6"/>
      <c r="D308" s="6"/>
      <c r="E308" s="34"/>
      <c r="F308" s="34"/>
      <c r="G308" s="26"/>
      <c r="H308" s="6"/>
      <c r="I308" s="6"/>
      <c r="J308" s="6"/>
      <c r="K308" s="5"/>
      <c r="L308" s="6"/>
      <c r="M308" s="6"/>
      <c r="N308" s="9"/>
      <c r="O308" s="5"/>
      <c r="P308" s="6"/>
      <c r="Q308" s="6"/>
      <c r="R308" s="9"/>
      <c r="S308" s="6"/>
      <c r="T308" s="6"/>
      <c r="U308" s="6"/>
      <c r="V308" s="9"/>
    </row>
    <row r="309" spans="1:22" ht="11.25" hidden="1" outlineLevel="1">
      <c r="A309" s="95"/>
      <c r="B309" s="16" t="s">
        <v>298</v>
      </c>
      <c r="C309" s="6"/>
      <c r="D309" s="6"/>
      <c r="E309" s="34"/>
      <c r="F309" s="34"/>
      <c r="G309" s="26"/>
      <c r="H309" s="6"/>
      <c r="I309" s="6"/>
      <c r="J309" s="6"/>
      <c r="K309" s="5"/>
      <c r="L309" s="6"/>
      <c r="M309" s="6"/>
      <c r="N309" s="9"/>
      <c r="O309" s="5"/>
      <c r="P309" s="6"/>
      <c r="Q309" s="6"/>
      <c r="R309" s="9"/>
      <c r="S309" s="6"/>
      <c r="T309" s="6"/>
      <c r="U309" s="6"/>
      <c r="V309" s="9"/>
    </row>
    <row r="310" spans="1:22" ht="11.25" hidden="1" outlineLevel="1">
      <c r="A310" s="95"/>
      <c r="B310" s="16" t="s">
        <v>299</v>
      </c>
      <c r="C310" s="6"/>
      <c r="D310" s="6"/>
      <c r="E310" s="34"/>
      <c r="F310" s="34"/>
      <c r="G310" s="26"/>
      <c r="H310" s="6"/>
      <c r="I310" s="6"/>
      <c r="J310" s="6"/>
      <c r="K310" s="5"/>
      <c r="L310" s="6"/>
      <c r="M310" s="6"/>
      <c r="N310" s="9"/>
      <c r="O310" s="5"/>
      <c r="P310" s="6"/>
      <c r="Q310" s="6"/>
      <c r="R310" s="9"/>
      <c r="S310" s="6"/>
      <c r="T310" s="6"/>
      <c r="U310" s="6"/>
      <c r="V310" s="9"/>
    </row>
    <row r="311" spans="1:22" ht="11.25" hidden="1" outlineLevel="1">
      <c r="A311" s="95"/>
      <c r="B311" s="16" t="s">
        <v>300</v>
      </c>
      <c r="C311" s="6"/>
      <c r="D311" s="6"/>
      <c r="E311" s="34"/>
      <c r="F311" s="34"/>
      <c r="G311" s="26"/>
      <c r="H311" s="6"/>
      <c r="I311" s="6"/>
      <c r="J311" s="6"/>
      <c r="K311" s="5"/>
      <c r="L311" s="6"/>
      <c r="M311" s="6"/>
      <c r="N311" s="9"/>
      <c r="O311" s="5"/>
      <c r="P311" s="6"/>
      <c r="Q311" s="6"/>
      <c r="R311" s="9"/>
      <c r="S311" s="6"/>
      <c r="T311" s="6"/>
      <c r="U311" s="6"/>
      <c r="V311" s="9"/>
    </row>
    <row r="312" spans="1:22" ht="11.25" hidden="1" outlineLevel="1">
      <c r="A312" s="95"/>
      <c r="B312" s="16" t="s">
        <v>301</v>
      </c>
      <c r="C312" s="6"/>
      <c r="D312" s="6"/>
      <c r="E312" s="34"/>
      <c r="F312" s="34"/>
      <c r="G312" s="26"/>
      <c r="H312" s="6"/>
      <c r="I312" s="6"/>
      <c r="J312" s="6"/>
      <c r="K312" s="5"/>
      <c r="L312" s="6"/>
      <c r="M312" s="6"/>
      <c r="N312" s="9"/>
      <c r="O312" s="5"/>
      <c r="P312" s="6"/>
      <c r="Q312" s="6"/>
      <c r="R312" s="9"/>
      <c r="S312" s="6"/>
      <c r="T312" s="6"/>
      <c r="U312" s="6"/>
      <c r="V312" s="9"/>
    </row>
    <row r="313" spans="1:22" ht="13.5" customHeight="1" hidden="1" outlineLevel="1">
      <c r="A313" s="95"/>
      <c r="B313" s="16" t="s">
        <v>302</v>
      </c>
      <c r="C313" s="6"/>
      <c r="D313" s="6"/>
      <c r="E313" s="34"/>
      <c r="F313" s="34"/>
      <c r="G313" s="26"/>
      <c r="H313" s="6"/>
      <c r="I313" s="6"/>
      <c r="J313" s="6"/>
      <c r="K313" s="5"/>
      <c r="L313" s="6"/>
      <c r="M313" s="6"/>
      <c r="N313" s="9"/>
      <c r="O313" s="5"/>
      <c r="P313" s="6"/>
      <c r="Q313" s="6"/>
      <c r="R313" s="9"/>
      <c r="S313" s="6"/>
      <c r="T313" s="6"/>
      <c r="U313" s="6"/>
      <c r="V313" s="9"/>
    </row>
    <row r="314" spans="1:22" ht="11.25" hidden="1" outlineLevel="1">
      <c r="A314" s="95"/>
      <c r="B314" s="16" t="s">
        <v>303</v>
      </c>
      <c r="C314" s="6"/>
      <c r="D314" s="6"/>
      <c r="E314" s="34"/>
      <c r="F314" s="34"/>
      <c r="G314" s="26"/>
      <c r="H314" s="6"/>
      <c r="I314" s="6"/>
      <c r="J314" s="6"/>
      <c r="K314" s="5"/>
      <c r="L314" s="6"/>
      <c r="M314" s="6"/>
      <c r="N314" s="9"/>
      <c r="O314" s="5"/>
      <c r="P314" s="6"/>
      <c r="Q314" s="6"/>
      <c r="R314" s="9"/>
      <c r="S314" s="6"/>
      <c r="T314" s="6"/>
      <c r="U314" s="6"/>
      <c r="V314" s="9"/>
    </row>
    <row r="315" spans="1:22" ht="11.25" hidden="1" outlineLevel="1">
      <c r="A315" s="95"/>
      <c r="B315" s="16" t="s">
        <v>304</v>
      </c>
      <c r="C315" s="6"/>
      <c r="D315" s="6"/>
      <c r="E315" s="34"/>
      <c r="F315" s="34"/>
      <c r="G315" s="26"/>
      <c r="H315" s="6"/>
      <c r="I315" s="6"/>
      <c r="J315" s="6"/>
      <c r="K315" s="5"/>
      <c r="L315" s="6"/>
      <c r="M315" s="6"/>
      <c r="N315" s="9"/>
      <c r="O315" s="5"/>
      <c r="P315" s="6"/>
      <c r="Q315" s="6"/>
      <c r="R315" s="9"/>
      <c r="S315" s="6"/>
      <c r="T315" s="6"/>
      <c r="U315" s="6"/>
      <c r="V315" s="9"/>
    </row>
    <row r="316" spans="1:22" ht="12.75" customHeight="1" hidden="1" outlineLevel="1">
      <c r="A316" s="95"/>
      <c r="B316" s="16" t="s">
        <v>305</v>
      </c>
      <c r="C316" s="6"/>
      <c r="D316" s="6"/>
      <c r="E316" s="34"/>
      <c r="F316" s="34"/>
      <c r="G316" s="26"/>
      <c r="H316" s="6"/>
      <c r="I316" s="6"/>
      <c r="J316" s="6"/>
      <c r="K316" s="5"/>
      <c r="L316" s="6"/>
      <c r="M316" s="6"/>
      <c r="N316" s="9"/>
      <c r="O316" s="5"/>
      <c r="P316" s="6"/>
      <c r="Q316" s="6"/>
      <c r="R316" s="9"/>
      <c r="S316" s="6"/>
      <c r="T316" s="6"/>
      <c r="U316" s="6"/>
      <c r="V316" s="9"/>
    </row>
    <row r="317" spans="1:22" ht="11.25" hidden="1" outlineLevel="1">
      <c r="A317" s="95"/>
      <c r="B317" s="16" t="s">
        <v>306</v>
      </c>
      <c r="C317" s="6"/>
      <c r="D317" s="6"/>
      <c r="E317" s="34"/>
      <c r="F317" s="34"/>
      <c r="G317" s="26"/>
      <c r="H317" s="6"/>
      <c r="I317" s="6"/>
      <c r="J317" s="6"/>
      <c r="K317" s="5"/>
      <c r="L317" s="6"/>
      <c r="M317" s="6"/>
      <c r="N317" s="9"/>
      <c r="O317" s="5"/>
      <c r="P317" s="6"/>
      <c r="Q317" s="6"/>
      <c r="R317" s="9"/>
      <c r="S317" s="6"/>
      <c r="T317" s="6"/>
      <c r="U317" s="6"/>
      <c r="V317" s="9"/>
    </row>
    <row r="318" spans="1:22" ht="11.25" hidden="1" outlineLevel="1">
      <c r="A318" s="95"/>
      <c r="B318" s="16" t="s">
        <v>307</v>
      </c>
      <c r="C318" s="6"/>
      <c r="D318" s="6"/>
      <c r="E318" s="34"/>
      <c r="F318" s="34"/>
      <c r="G318" s="26"/>
      <c r="H318" s="6"/>
      <c r="I318" s="6"/>
      <c r="J318" s="6"/>
      <c r="K318" s="5"/>
      <c r="L318" s="6"/>
      <c r="M318" s="6"/>
      <c r="N318" s="9"/>
      <c r="O318" s="5"/>
      <c r="P318" s="6"/>
      <c r="Q318" s="6"/>
      <c r="R318" s="9"/>
      <c r="S318" s="6"/>
      <c r="T318" s="6"/>
      <c r="U318" s="6"/>
      <c r="V318" s="9"/>
    </row>
    <row r="319" spans="1:22" ht="11.25" hidden="1" outlineLevel="1">
      <c r="A319" s="95"/>
      <c r="B319" s="16" t="s">
        <v>308</v>
      </c>
      <c r="C319" s="6"/>
      <c r="D319" s="6"/>
      <c r="E319" s="34"/>
      <c r="F319" s="34"/>
      <c r="G319" s="26"/>
      <c r="H319" s="6"/>
      <c r="I319" s="6"/>
      <c r="J319" s="6"/>
      <c r="K319" s="5"/>
      <c r="L319" s="6"/>
      <c r="M319" s="6"/>
      <c r="N319" s="9"/>
      <c r="O319" s="5"/>
      <c r="P319" s="6"/>
      <c r="Q319" s="6"/>
      <c r="R319" s="9"/>
      <c r="S319" s="6"/>
      <c r="T319" s="6"/>
      <c r="U319" s="6"/>
      <c r="V319" s="9"/>
    </row>
    <row r="320" spans="1:22" ht="11.25" hidden="1" outlineLevel="1">
      <c r="A320" s="95"/>
      <c r="B320" s="16" t="s">
        <v>309</v>
      </c>
      <c r="C320" s="6"/>
      <c r="D320" s="6"/>
      <c r="E320" s="34"/>
      <c r="F320" s="34"/>
      <c r="G320" s="26"/>
      <c r="H320" s="6"/>
      <c r="I320" s="6"/>
      <c r="J320" s="6"/>
      <c r="K320" s="5"/>
      <c r="L320" s="6"/>
      <c r="M320" s="6"/>
      <c r="N320" s="9"/>
      <c r="O320" s="5"/>
      <c r="P320" s="6"/>
      <c r="Q320" s="6"/>
      <c r="R320" s="9"/>
      <c r="S320" s="6"/>
      <c r="T320" s="6"/>
      <c r="U320" s="6"/>
      <c r="V320" s="9"/>
    </row>
    <row r="321" spans="1:22" ht="11.25" hidden="1" outlineLevel="1">
      <c r="A321" s="95"/>
      <c r="B321" s="16" t="s">
        <v>310</v>
      </c>
      <c r="C321" s="6"/>
      <c r="D321" s="6"/>
      <c r="E321" s="34"/>
      <c r="F321" s="34"/>
      <c r="G321" s="26"/>
      <c r="H321" s="6"/>
      <c r="I321" s="6"/>
      <c r="J321" s="6"/>
      <c r="K321" s="5"/>
      <c r="L321" s="6"/>
      <c r="M321" s="6"/>
      <c r="N321" s="9"/>
      <c r="O321" s="5"/>
      <c r="P321" s="6"/>
      <c r="Q321" s="6"/>
      <c r="R321" s="9"/>
      <c r="S321" s="6"/>
      <c r="T321" s="6"/>
      <c r="U321" s="6"/>
      <c r="V321" s="9"/>
    </row>
    <row r="322" spans="1:22" ht="11.25" hidden="1" outlineLevel="1">
      <c r="A322" s="95"/>
      <c r="B322" s="16" t="s">
        <v>104</v>
      </c>
      <c r="C322" s="6"/>
      <c r="D322" s="6"/>
      <c r="E322" s="34"/>
      <c r="F322" s="34"/>
      <c r="G322" s="26"/>
      <c r="H322" s="6"/>
      <c r="I322" s="6"/>
      <c r="J322" s="6"/>
      <c r="K322" s="5"/>
      <c r="L322" s="6"/>
      <c r="M322" s="6"/>
      <c r="N322" s="9"/>
      <c r="O322" s="5"/>
      <c r="P322" s="6"/>
      <c r="Q322" s="6"/>
      <c r="R322" s="9"/>
      <c r="S322" s="6"/>
      <c r="T322" s="6"/>
      <c r="U322" s="6"/>
      <c r="V322" s="9"/>
    </row>
    <row r="323" spans="1:22" ht="11.25" hidden="1" collapsed="1">
      <c r="A323" s="95"/>
      <c r="B323" s="18" t="s">
        <v>40</v>
      </c>
      <c r="C323" s="13">
        <f aca="true" t="shared" si="22" ref="C323:V323">SUM(C324:C341)</f>
        <v>0</v>
      </c>
      <c r="D323" s="13">
        <f t="shared" si="22"/>
        <v>0</v>
      </c>
      <c r="E323" s="13">
        <f t="shared" si="22"/>
        <v>0</v>
      </c>
      <c r="F323" s="13">
        <f t="shared" si="22"/>
        <v>0</v>
      </c>
      <c r="G323" s="13">
        <f t="shared" si="22"/>
        <v>0</v>
      </c>
      <c r="H323" s="13">
        <f t="shared" si="22"/>
        <v>0</v>
      </c>
      <c r="I323" s="13">
        <f t="shared" si="22"/>
        <v>0</v>
      </c>
      <c r="J323" s="13">
        <f t="shared" si="22"/>
        <v>0</v>
      </c>
      <c r="K323" s="13">
        <f t="shared" si="22"/>
        <v>0</v>
      </c>
      <c r="L323" s="13">
        <f t="shared" si="22"/>
        <v>0</v>
      </c>
      <c r="M323" s="13">
        <f t="shared" si="22"/>
        <v>0</v>
      </c>
      <c r="N323" s="13">
        <f t="shared" si="22"/>
        <v>0</v>
      </c>
      <c r="O323" s="13">
        <f t="shared" si="22"/>
        <v>0</v>
      </c>
      <c r="P323" s="13">
        <f t="shared" si="22"/>
        <v>0</v>
      </c>
      <c r="Q323" s="13">
        <f t="shared" si="22"/>
        <v>0</v>
      </c>
      <c r="R323" s="13">
        <f t="shared" si="22"/>
        <v>0</v>
      </c>
      <c r="S323" s="13">
        <f t="shared" si="22"/>
        <v>0</v>
      </c>
      <c r="T323" s="13">
        <f t="shared" si="22"/>
        <v>0</v>
      </c>
      <c r="U323" s="13">
        <f t="shared" si="22"/>
        <v>0</v>
      </c>
      <c r="V323" s="13">
        <f t="shared" si="22"/>
        <v>0</v>
      </c>
    </row>
    <row r="324" spans="1:22" ht="11.25" hidden="1" outlineLevel="1">
      <c r="A324" s="95"/>
      <c r="B324" s="16" t="s">
        <v>311</v>
      </c>
      <c r="C324" s="6"/>
      <c r="D324" s="6"/>
      <c r="E324" s="34"/>
      <c r="F324" s="34"/>
      <c r="G324" s="5"/>
      <c r="H324" s="6"/>
      <c r="I324" s="6"/>
      <c r="J324" s="6"/>
      <c r="K324" s="5"/>
      <c r="L324" s="6"/>
      <c r="M324" s="6"/>
      <c r="N324" s="9"/>
      <c r="O324" s="5"/>
      <c r="P324" s="6"/>
      <c r="Q324" s="6"/>
      <c r="R324" s="9"/>
      <c r="S324" s="6"/>
      <c r="T324" s="6"/>
      <c r="U324" s="6"/>
      <c r="V324" s="9"/>
    </row>
    <row r="325" spans="1:22" ht="11.25" hidden="1" outlineLevel="1">
      <c r="A325" s="95"/>
      <c r="B325" s="16" t="s">
        <v>312</v>
      </c>
      <c r="C325" s="6"/>
      <c r="D325" s="6"/>
      <c r="E325" s="34"/>
      <c r="F325" s="34"/>
      <c r="G325" s="5"/>
      <c r="H325" s="6"/>
      <c r="I325" s="6"/>
      <c r="J325" s="6"/>
      <c r="K325" s="5"/>
      <c r="L325" s="6"/>
      <c r="M325" s="6"/>
      <c r="N325" s="9"/>
      <c r="O325" s="5"/>
      <c r="P325" s="6"/>
      <c r="Q325" s="6"/>
      <c r="R325" s="9"/>
      <c r="S325" s="6"/>
      <c r="T325" s="6"/>
      <c r="U325" s="6"/>
      <c r="V325" s="9"/>
    </row>
    <row r="326" spans="1:22" ht="11.25" hidden="1" outlineLevel="1">
      <c r="A326" s="95"/>
      <c r="B326" s="16" t="s">
        <v>313</v>
      </c>
      <c r="C326" s="6"/>
      <c r="D326" s="6"/>
      <c r="E326" s="34"/>
      <c r="F326" s="34"/>
      <c r="G326" s="5"/>
      <c r="H326" s="6"/>
      <c r="I326" s="6"/>
      <c r="J326" s="6"/>
      <c r="K326" s="5"/>
      <c r="L326" s="6"/>
      <c r="M326" s="6"/>
      <c r="N326" s="9"/>
      <c r="O326" s="5"/>
      <c r="P326" s="6"/>
      <c r="Q326" s="6"/>
      <c r="R326" s="9"/>
      <c r="S326" s="6"/>
      <c r="T326" s="6"/>
      <c r="U326" s="6"/>
      <c r="V326" s="9"/>
    </row>
    <row r="327" spans="1:22" ht="11.25" hidden="1" outlineLevel="1">
      <c r="A327" s="95"/>
      <c r="B327" s="16" t="s">
        <v>314</v>
      </c>
      <c r="C327" s="6"/>
      <c r="D327" s="6"/>
      <c r="E327" s="34"/>
      <c r="F327" s="34"/>
      <c r="G327" s="5"/>
      <c r="H327" s="6"/>
      <c r="I327" s="6"/>
      <c r="J327" s="6"/>
      <c r="K327" s="5"/>
      <c r="L327" s="6"/>
      <c r="M327" s="6"/>
      <c r="N327" s="9"/>
      <c r="O327" s="5"/>
      <c r="P327" s="6"/>
      <c r="Q327" s="6"/>
      <c r="R327" s="9"/>
      <c r="S327" s="6"/>
      <c r="T327" s="6"/>
      <c r="U327" s="6"/>
      <c r="V327" s="9"/>
    </row>
    <row r="328" spans="1:22" ht="11.25" hidden="1" outlineLevel="1">
      <c r="A328" s="95"/>
      <c r="B328" s="16" t="s">
        <v>315</v>
      </c>
      <c r="C328" s="6"/>
      <c r="D328" s="6"/>
      <c r="E328" s="34"/>
      <c r="F328" s="34"/>
      <c r="G328" s="5"/>
      <c r="H328" s="6"/>
      <c r="I328" s="6"/>
      <c r="J328" s="6"/>
      <c r="K328" s="5"/>
      <c r="L328" s="6"/>
      <c r="M328" s="6"/>
      <c r="N328" s="9"/>
      <c r="O328" s="5"/>
      <c r="P328" s="6"/>
      <c r="Q328" s="6"/>
      <c r="R328" s="9"/>
      <c r="S328" s="6"/>
      <c r="T328" s="6"/>
      <c r="U328" s="6"/>
      <c r="V328" s="9"/>
    </row>
    <row r="329" spans="1:22" ht="11.25" hidden="1" outlineLevel="1">
      <c r="A329" s="95"/>
      <c r="B329" s="16" t="s">
        <v>316</v>
      </c>
      <c r="C329" s="6"/>
      <c r="D329" s="6"/>
      <c r="E329" s="34"/>
      <c r="F329" s="34"/>
      <c r="G329" s="5"/>
      <c r="H329" s="6"/>
      <c r="I329" s="6"/>
      <c r="J329" s="6"/>
      <c r="K329" s="5"/>
      <c r="L329" s="6"/>
      <c r="M329" s="6"/>
      <c r="N329" s="9"/>
      <c r="O329" s="5"/>
      <c r="P329" s="6"/>
      <c r="Q329" s="6"/>
      <c r="R329" s="9"/>
      <c r="S329" s="6"/>
      <c r="T329" s="6"/>
      <c r="U329" s="6"/>
      <c r="V329" s="9"/>
    </row>
    <row r="330" spans="1:22" ht="11.25" hidden="1" outlineLevel="1">
      <c r="A330" s="95"/>
      <c r="B330" s="16" t="s">
        <v>317</v>
      </c>
      <c r="C330" s="6"/>
      <c r="D330" s="6"/>
      <c r="E330" s="34"/>
      <c r="F330" s="34"/>
      <c r="G330" s="5"/>
      <c r="H330" s="6"/>
      <c r="I330" s="6"/>
      <c r="J330" s="6"/>
      <c r="K330" s="5"/>
      <c r="L330" s="6"/>
      <c r="M330" s="6"/>
      <c r="N330" s="9"/>
      <c r="O330" s="5"/>
      <c r="P330" s="6"/>
      <c r="Q330" s="6"/>
      <c r="R330" s="9"/>
      <c r="S330" s="6"/>
      <c r="T330" s="6"/>
      <c r="U330" s="6"/>
      <c r="V330" s="9"/>
    </row>
    <row r="331" spans="1:22" ht="11.25" hidden="1" outlineLevel="1">
      <c r="A331" s="95"/>
      <c r="B331" s="16" t="s">
        <v>318</v>
      </c>
      <c r="C331" s="6"/>
      <c r="D331" s="6"/>
      <c r="E331" s="34"/>
      <c r="F331" s="34"/>
      <c r="G331" s="5"/>
      <c r="H331" s="6"/>
      <c r="I331" s="6"/>
      <c r="J331" s="6"/>
      <c r="K331" s="5"/>
      <c r="L331" s="6"/>
      <c r="M331" s="6"/>
      <c r="N331" s="9"/>
      <c r="O331" s="5"/>
      <c r="P331" s="6"/>
      <c r="Q331" s="6"/>
      <c r="R331" s="9"/>
      <c r="S331" s="6"/>
      <c r="T331" s="6"/>
      <c r="U331" s="6"/>
      <c r="V331" s="9"/>
    </row>
    <row r="332" spans="1:22" ht="11.25" hidden="1" outlineLevel="1">
      <c r="A332" s="95"/>
      <c r="B332" s="16" t="s">
        <v>319</v>
      </c>
      <c r="C332" s="6"/>
      <c r="D332" s="6"/>
      <c r="E332" s="34"/>
      <c r="F332" s="34"/>
      <c r="G332" s="5"/>
      <c r="H332" s="6"/>
      <c r="I332" s="6"/>
      <c r="J332" s="6"/>
      <c r="K332" s="5"/>
      <c r="L332" s="6"/>
      <c r="M332" s="6"/>
      <c r="N332" s="9"/>
      <c r="O332" s="5"/>
      <c r="P332" s="6"/>
      <c r="Q332" s="6"/>
      <c r="R332" s="9"/>
      <c r="S332" s="6"/>
      <c r="T332" s="6"/>
      <c r="U332" s="6"/>
      <c r="V332" s="9"/>
    </row>
    <row r="333" spans="1:22" ht="11.25" hidden="1" outlineLevel="1">
      <c r="A333" s="95"/>
      <c r="B333" s="16" t="s">
        <v>320</v>
      </c>
      <c r="C333" s="6"/>
      <c r="D333" s="6"/>
      <c r="E333" s="34"/>
      <c r="F333" s="34"/>
      <c r="G333" s="5"/>
      <c r="H333" s="6"/>
      <c r="I333" s="6"/>
      <c r="J333" s="6"/>
      <c r="K333" s="5"/>
      <c r="L333" s="6"/>
      <c r="M333" s="6"/>
      <c r="N333" s="9"/>
      <c r="O333" s="5"/>
      <c r="P333" s="6"/>
      <c r="Q333" s="6"/>
      <c r="R333" s="9"/>
      <c r="S333" s="6"/>
      <c r="T333" s="6"/>
      <c r="U333" s="6"/>
      <c r="V333" s="9"/>
    </row>
    <row r="334" spans="1:22" ht="11.25" hidden="1" outlineLevel="1">
      <c r="A334" s="95"/>
      <c r="B334" s="16" t="s">
        <v>321</v>
      </c>
      <c r="C334" s="6"/>
      <c r="D334" s="6"/>
      <c r="E334" s="34"/>
      <c r="F334" s="34"/>
      <c r="G334" s="5"/>
      <c r="H334" s="6"/>
      <c r="I334" s="6"/>
      <c r="J334" s="6"/>
      <c r="K334" s="5"/>
      <c r="L334" s="6"/>
      <c r="M334" s="6"/>
      <c r="N334" s="9"/>
      <c r="O334" s="5"/>
      <c r="P334" s="6"/>
      <c r="Q334" s="6"/>
      <c r="R334" s="9"/>
      <c r="S334" s="6"/>
      <c r="T334" s="6"/>
      <c r="U334" s="6"/>
      <c r="V334" s="9"/>
    </row>
    <row r="335" spans="1:22" ht="11.25" hidden="1" outlineLevel="1">
      <c r="A335" s="95"/>
      <c r="B335" s="16" t="s">
        <v>322</v>
      </c>
      <c r="C335" s="6"/>
      <c r="D335" s="6"/>
      <c r="E335" s="34"/>
      <c r="F335" s="34"/>
      <c r="G335" s="5"/>
      <c r="H335" s="6"/>
      <c r="I335" s="6"/>
      <c r="J335" s="6"/>
      <c r="K335" s="5"/>
      <c r="L335" s="6"/>
      <c r="M335" s="6"/>
      <c r="N335" s="9"/>
      <c r="O335" s="5"/>
      <c r="P335" s="6"/>
      <c r="Q335" s="6"/>
      <c r="R335" s="9"/>
      <c r="S335" s="6"/>
      <c r="T335" s="6"/>
      <c r="U335" s="6"/>
      <c r="V335" s="9"/>
    </row>
    <row r="336" spans="1:22" ht="11.25" hidden="1" outlineLevel="1">
      <c r="A336" s="95"/>
      <c r="B336" s="16" t="s">
        <v>323</v>
      </c>
      <c r="C336" s="6"/>
      <c r="D336" s="6"/>
      <c r="E336" s="34"/>
      <c r="F336" s="34"/>
      <c r="G336" s="5"/>
      <c r="H336" s="6"/>
      <c r="I336" s="6"/>
      <c r="J336" s="6"/>
      <c r="K336" s="5"/>
      <c r="L336" s="6"/>
      <c r="M336" s="6"/>
      <c r="N336" s="9"/>
      <c r="O336" s="5"/>
      <c r="P336" s="6"/>
      <c r="Q336" s="6"/>
      <c r="R336" s="9"/>
      <c r="S336" s="6"/>
      <c r="T336" s="6"/>
      <c r="U336" s="6"/>
      <c r="V336" s="9"/>
    </row>
    <row r="337" spans="1:22" ht="11.25" hidden="1" outlineLevel="1">
      <c r="A337" s="95"/>
      <c r="B337" s="16" t="s">
        <v>324</v>
      </c>
      <c r="C337" s="6"/>
      <c r="D337" s="6"/>
      <c r="E337" s="34"/>
      <c r="F337" s="34"/>
      <c r="G337" s="5"/>
      <c r="H337" s="6"/>
      <c r="I337" s="6"/>
      <c r="J337" s="6"/>
      <c r="K337" s="5"/>
      <c r="L337" s="6"/>
      <c r="M337" s="6"/>
      <c r="N337" s="9"/>
      <c r="O337" s="5"/>
      <c r="P337" s="6"/>
      <c r="Q337" s="6"/>
      <c r="R337" s="9"/>
      <c r="S337" s="6"/>
      <c r="T337" s="6"/>
      <c r="U337" s="6"/>
      <c r="V337" s="9"/>
    </row>
    <row r="338" spans="1:22" ht="11.25" hidden="1" outlineLevel="1">
      <c r="A338" s="95"/>
      <c r="B338" s="16" t="s">
        <v>325</v>
      </c>
      <c r="C338" s="6"/>
      <c r="D338" s="6"/>
      <c r="E338" s="34"/>
      <c r="F338" s="34"/>
      <c r="G338" s="5"/>
      <c r="H338" s="6"/>
      <c r="I338" s="6"/>
      <c r="J338" s="6"/>
      <c r="K338" s="5"/>
      <c r="L338" s="6"/>
      <c r="M338" s="6"/>
      <c r="N338" s="9"/>
      <c r="O338" s="5"/>
      <c r="P338" s="6"/>
      <c r="Q338" s="6"/>
      <c r="R338" s="9"/>
      <c r="S338" s="6"/>
      <c r="T338" s="6"/>
      <c r="U338" s="6"/>
      <c r="V338" s="9"/>
    </row>
    <row r="339" spans="1:22" ht="11.25" hidden="1" outlineLevel="1">
      <c r="A339" s="95"/>
      <c r="B339" s="16" t="s">
        <v>326</v>
      </c>
      <c r="C339" s="6"/>
      <c r="D339" s="6"/>
      <c r="E339" s="34"/>
      <c r="F339" s="34"/>
      <c r="G339" s="5"/>
      <c r="H339" s="6"/>
      <c r="I339" s="6"/>
      <c r="J339" s="6"/>
      <c r="K339" s="5"/>
      <c r="L339" s="6"/>
      <c r="M339" s="6"/>
      <c r="N339" s="9"/>
      <c r="O339" s="5"/>
      <c r="P339" s="6"/>
      <c r="Q339" s="6"/>
      <c r="R339" s="9"/>
      <c r="S339" s="6"/>
      <c r="T339" s="6"/>
      <c r="U339" s="6"/>
      <c r="V339" s="9"/>
    </row>
    <row r="340" spans="1:22" ht="11.25" hidden="1" outlineLevel="1">
      <c r="A340" s="95"/>
      <c r="B340" s="16" t="s">
        <v>327</v>
      </c>
      <c r="C340" s="6"/>
      <c r="D340" s="6"/>
      <c r="E340" s="34"/>
      <c r="F340" s="34"/>
      <c r="G340" s="5"/>
      <c r="H340" s="6"/>
      <c r="I340" s="6"/>
      <c r="J340" s="6"/>
      <c r="K340" s="5"/>
      <c r="L340" s="6"/>
      <c r="M340" s="6"/>
      <c r="N340" s="9"/>
      <c r="O340" s="5"/>
      <c r="P340" s="6"/>
      <c r="Q340" s="6"/>
      <c r="R340" s="9"/>
      <c r="S340" s="6"/>
      <c r="T340" s="6"/>
      <c r="U340" s="6"/>
      <c r="V340" s="9"/>
    </row>
    <row r="341" spans="1:22" ht="11.25" hidden="1" outlineLevel="1">
      <c r="A341" s="95"/>
      <c r="B341" s="16" t="s">
        <v>328</v>
      </c>
      <c r="C341" s="6"/>
      <c r="D341" s="6"/>
      <c r="E341" s="34"/>
      <c r="F341" s="34"/>
      <c r="G341" s="5"/>
      <c r="H341" s="6"/>
      <c r="I341" s="6"/>
      <c r="J341" s="6"/>
      <c r="K341" s="5"/>
      <c r="L341" s="6"/>
      <c r="M341" s="6"/>
      <c r="N341" s="9"/>
      <c r="O341" s="5"/>
      <c r="P341" s="6"/>
      <c r="Q341" s="6"/>
      <c r="R341" s="9"/>
      <c r="S341" s="6"/>
      <c r="T341" s="6"/>
      <c r="U341" s="6"/>
      <c r="V341" s="9"/>
    </row>
    <row r="342" spans="1:22" ht="11.25" hidden="1" collapsed="1">
      <c r="A342" s="95"/>
      <c r="B342" s="18" t="s">
        <v>69</v>
      </c>
      <c r="C342" s="13">
        <f aca="true" t="shared" si="23" ref="C342:V342">SUM(C343:C346)</f>
        <v>0</v>
      </c>
      <c r="D342" s="13">
        <f t="shared" si="23"/>
        <v>0</v>
      </c>
      <c r="E342" s="13">
        <f t="shared" si="23"/>
        <v>0</v>
      </c>
      <c r="F342" s="13">
        <f t="shared" si="23"/>
        <v>0</v>
      </c>
      <c r="G342" s="13">
        <f t="shared" si="23"/>
        <v>0</v>
      </c>
      <c r="H342" s="13">
        <f t="shared" si="23"/>
        <v>0</v>
      </c>
      <c r="I342" s="13">
        <f t="shared" si="23"/>
        <v>0</v>
      </c>
      <c r="J342" s="13">
        <f t="shared" si="23"/>
        <v>0</v>
      </c>
      <c r="K342" s="13">
        <f t="shared" si="23"/>
        <v>0</v>
      </c>
      <c r="L342" s="13">
        <f t="shared" si="23"/>
        <v>0</v>
      </c>
      <c r="M342" s="13">
        <f t="shared" si="23"/>
        <v>0</v>
      </c>
      <c r="N342" s="13">
        <f t="shared" si="23"/>
        <v>0</v>
      </c>
      <c r="O342" s="13">
        <f t="shared" si="23"/>
        <v>0</v>
      </c>
      <c r="P342" s="13">
        <f t="shared" si="23"/>
        <v>0</v>
      </c>
      <c r="Q342" s="13">
        <f t="shared" si="23"/>
        <v>0</v>
      </c>
      <c r="R342" s="13">
        <f t="shared" si="23"/>
        <v>0</v>
      </c>
      <c r="S342" s="13">
        <f t="shared" si="23"/>
        <v>0</v>
      </c>
      <c r="T342" s="13">
        <f t="shared" si="23"/>
        <v>0</v>
      </c>
      <c r="U342" s="13">
        <f t="shared" si="23"/>
        <v>0</v>
      </c>
      <c r="V342" s="13">
        <f t="shared" si="23"/>
        <v>0</v>
      </c>
    </row>
    <row r="343" spans="1:22" ht="11.25" hidden="1" outlineLevel="1">
      <c r="A343" s="95"/>
      <c r="B343" s="16" t="s">
        <v>142</v>
      </c>
      <c r="C343" s="6"/>
      <c r="D343" s="6"/>
      <c r="E343" s="34"/>
      <c r="F343" s="34"/>
      <c r="G343" s="5"/>
      <c r="H343" s="6"/>
      <c r="I343" s="6"/>
      <c r="J343" s="6"/>
      <c r="K343" s="5"/>
      <c r="L343" s="6"/>
      <c r="M343" s="6"/>
      <c r="N343" s="9"/>
      <c r="O343" s="5"/>
      <c r="P343" s="6"/>
      <c r="Q343" s="6"/>
      <c r="R343" s="9"/>
      <c r="S343" s="6"/>
      <c r="T343" s="6"/>
      <c r="U343" s="6"/>
      <c r="V343" s="9"/>
    </row>
    <row r="344" spans="1:22" ht="11.25" hidden="1" outlineLevel="1">
      <c r="A344" s="95"/>
      <c r="B344" s="16" t="s">
        <v>202</v>
      </c>
      <c r="C344" s="6"/>
      <c r="D344" s="6"/>
      <c r="E344" s="34"/>
      <c r="F344" s="34"/>
      <c r="G344" s="5"/>
      <c r="H344" s="6"/>
      <c r="I344" s="6"/>
      <c r="J344" s="6"/>
      <c r="K344" s="5"/>
      <c r="L344" s="6"/>
      <c r="M344" s="6"/>
      <c r="N344" s="9"/>
      <c r="O344" s="5"/>
      <c r="P344" s="6"/>
      <c r="Q344" s="6"/>
      <c r="R344" s="9"/>
      <c r="S344" s="6"/>
      <c r="T344" s="6"/>
      <c r="U344" s="6"/>
      <c r="V344" s="9"/>
    </row>
    <row r="345" spans="1:22" ht="11.25" hidden="1" outlineLevel="1">
      <c r="A345" s="95"/>
      <c r="B345" s="16" t="s">
        <v>329</v>
      </c>
      <c r="C345" s="6"/>
      <c r="D345" s="6"/>
      <c r="E345" s="34"/>
      <c r="F345" s="34"/>
      <c r="G345" s="5"/>
      <c r="H345" s="6"/>
      <c r="I345" s="6"/>
      <c r="J345" s="6"/>
      <c r="K345" s="5"/>
      <c r="L345" s="6"/>
      <c r="M345" s="6"/>
      <c r="N345" s="9"/>
      <c r="O345" s="5"/>
      <c r="P345" s="6"/>
      <c r="Q345" s="6"/>
      <c r="R345" s="9"/>
      <c r="S345" s="6"/>
      <c r="T345" s="6"/>
      <c r="U345" s="6"/>
      <c r="V345" s="9"/>
    </row>
    <row r="346" spans="1:22" ht="11.25" hidden="1" outlineLevel="1">
      <c r="A346" s="95"/>
      <c r="B346" s="16" t="s">
        <v>330</v>
      </c>
      <c r="C346" s="6"/>
      <c r="D346" s="6"/>
      <c r="E346" s="34"/>
      <c r="F346" s="34"/>
      <c r="G346" s="5"/>
      <c r="H346" s="6"/>
      <c r="I346" s="6"/>
      <c r="J346" s="6"/>
      <c r="K346" s="5"/>
      <c r="L346" s="6"/>
      <c r="M346" s="6"/>
      <c r="N346" s="9"/>
      <c r="O346" s="5"/>
      <c r="P346" s="6"/>
      <c r="Q346" s="6"/>
      <c r="R346" s="9"/>
      <c r="S346" s="6"/>
      <c r="T346" s="6"/>
      <c r="U346" s="6"/>
      <c r="V346" s="9"/>
    </row>
    <row r="347" spans="1:22" ht="11.25" hidden="1" outlineLevel="1">
      <c r="A347" s="96"/>
      <c r="B347" s="17" t="s">
        <v>75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</row>
    <row r="348" spans="1:22" ht="11.25" hidden="1" collapsed="1">
      <c r="A348" s="94" t="s">
        <v>331</v>
      </c>
      <c r="B348" s="10" t="s">
        <v>15</v>
      </c>
      <c r="C348" s="11">
        <f aca="true" t="shared" si="24" ref="C348:V348">C349+C366+C387+C392</f>
        <v>0</v>
      </c>
      <c r="D348" s="11">
        <f t="shared" si="24"/>
        <v>0</v>
      </c>
      <c r="E348" s="11">
        <f t="shared" si="24"/>
        <v>0</v>
      </c>
      <c r="F348" s="11">
        <f t="shared" si="24"/>
        <v>0</v>
      </c>
      <c r="G348" s="11">
        <f t="shared" si="24"/>
        <v>0</v>
      </c>
      <c r="H348" s="11">
        <f t="shared" si="24"/>
        <v>0</v>
      </c>
      <c r="I348" s="11">
        <f t="shared" si="24"/>
        <v>0</v>
      </c>
      <c r="J348" s="11">
        <f t="shared" si="24"/>
        <v>0</v>
      </c>
      <c r="K348" s="11">
        <f t="shared" si="24"/>
        <v>0</v>
      </c>
      <c r="L348" s="11">
        <f t="shared" si="24"/>
        <v>0</v>
      </c>
      <c r="M348" s="11">
        <f t="shared" si="24"/>
        <v>0</v>
      </c>
      <c r="N348" s="11">
        <f t="shared" si="24"/>
        <v>0</v>
      </c>
      <c r="O348" s="11">
        <f t="shared" si="24"/>
        <v>0</v>
      </c>
      <c r="P348" s="11">
        <f t="shared" si="24"/>
        <v>0</v>
      </c>
      <c r="Q348" s="11">
        <f t="shared" si="24"/>
        <v>0</v>
      </c>
      <c r="R348" s="11">
        <f t="shared" si="24"/>
        <v>0</v>
      </c>
      <c r="S348" s="11">
        <f t="shared" si="24"/>
        <v>0</v>
      </c>
      <c r="T348" s="11">
        <f t="shared" si="24"/>
        <v>0</v>
      </c>
      <c r="U348" s="11">
        <f t="shared" si="24"/>
        <v>0</v>
      </c>
      <c r="V348" s="11">
        <f t="shared" si="24"/>
        <v>0</v>
      </c>
    </row>
    <row r="349" spans="1:22" ht="11.25" hidden="1">
      <c r="A349" s="95"/>
      <c r="B349" s="12" t="s">
        <v>16</v>
      </c>
      <c r="C349" s="13">
        <f aca="true" t="shared" si="25" ref="C349:V349">SUM(C350:C365)</f>
        <v>0</v>
      </c>
      <c r="D349" s="13">
        <f t="shared" si="25"/>
        <v>0</v>
      </c>
      <c r="E349" s="13">
        <f t="shared" si="25"/>
        <v>0</v>
      </c>
      <c r="F349" s="13">
        <f t="shared" si="25"/>
        <v>0</v>
      </c>
      <c r="G349" s="13">
        <f t="shared" si="25"/>
        <v>0</v>
      </c>
      <c r="H349" s="13">
        <f t="shared" si="25"/>
        <v>0</v>
      </c>
      <c r="I349" s="13">
        <f t="shared" si="25"/>
        <v>0</v>
      </c>
      <c r="J349" s="13">
        <f t="shared" si="25"/>
        <v>0</v>
      </c>
      <c r="K349" s="13">
        <f t="shared" si="25"/>
        <v>0</v>
      </c>
      <c r="L349" s="13">
        <f t="shared" si="25"/>
        <v>0</v>
      </c>
      <c r="M349" s="13">
        <f t="shared" si="25"/>
        <v>0</v>
      </c>
      <c r="N349" s="13">
        <f t="shared" si="25"/>
        <v>0</v>
      </c>
      <c r="O349" s="13">
        <f t="shared" si="25"/>
        <v>0</v>
      </c>
      <c r="P349" s="13">
        <f t="shared" si="25"/>
        <v>0</v>
      </c>
      <c r="Q349" s="13">
        <f t="shared" si="25"/>
        <v>0</v>
      </c>
      <c r="R349" s="13">
        <f t="shared" si="25"/>
        <v>0</v>
      </c>
      <c r="S349" s="13">
        <f t="shared" si="25"/>
        <v>0</v>
      </c>
      <c r="T349" s="13">
        <f t="shared" si="25"/>
        <v>0</v>
      </c>
      <c r="U349" s="13">
        <f t="shared" si="25"/>
        <v>0</v>
      </c>
      <c r="V349" s="13">
        <f t="shared" si="25"/>
        <v>0</v>
      </c>
    </row>
    <row r="350" spans="1:22" ht="11.25" customHeight="1" hidden="1" outlineLevel="1">
      <c r="A350" s="95"/>
      <c r="B350" s="14" t="s">
        <v>332</v>
      </c>
      <c r="C350" s="6"/>
      <c r="D350" s="35"/>
      <c r="E350" s="35"/>
      <c r="F350" s="36"/>
      <c r="G350" s="6"/>
      <c r="H350" s="6"/>
      <c r="I350" s="6"/>
      <c r="J350" s="6"/>
      <c r="K350" s="6"/>
      <c r="L350" s="6"/>
      <c r="M350" s="6"/>
      <c r="N350" s="9"/>
      <c r="O350" s="6"/>
      <c r="P350" s="6"/>
      <c r="Q350" s="6"/>
      <c r="R350" s="9"/>
      <c r="S350" s="6"/>
      <c r="T350" s="6"/>
      <c r="U350" s="6"/>
      <c r="V350" s="9"/>
    </row>
    <row r="351" spans="1:22" ht="11.25" customHeight="1" hidden="1" outlineLevel="1">
      <c r="A351" s="95"/>
      <c r="B351" s="14" t="s">
        <v>333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9"/>
      <c r="O351" s="6"/>
      <c r="P351" s="6"/>
      <c r="Q351" s="6"/>
      <c r="R351" s="9"/>
      <c r="S351" s="6"/>
      <c r="T351" s="6"/>
      <c r="U351" s="6"/>
      <c r="V351" s="9"/>
    </row>
    <row r="352" spans="1:22" ht="11.25" customHeight="1" hidden="1" outlineLevel="1">
      <c r="A352" s="95"/>
      <c r="B352" s="14" t="s">
        <v>334</v>
      </c>
      <c r="C352" s="6"/>
      <c r="D352" s="6"/>
      <c r="E352" s="6"/>
      <c r="F352" s="6"/>
      <c r="G352" s="37"/>
      <c r="H352" s="38"/>
      <c r="I352" s="38"/>
      <c r="J352" s="6"/>
      <c r="K352" s="6"/>
      <c r="L352" s="6"/>
      <c r="M352" s="6"/>
      <c r="N352" s="9"/>
      <c r="O352" s="6"/>
      <c r="P352" s="6"/>
      <c r="Q352" s="6"/>
      <c r="R352" s="9"/>
      <c r="S352" s="6"/>
      <c r="T352" s="6"/>
      <c r="U352" s="6"/>
      <c r="V352" s="9"/>
    </row>
    <row r="353" spans="1:22" ht="11.25" customHeight="1" hidden="1" outlineLevel="1">
      <c r="A353" s="95"/>
      <c r="B353" s="14" t="s">
        <v>335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9"/>
      <c r="O353" s="6"/>
      <c r="P353" s="6"/>
      <c r="Q353" s="6"/>
      <c r="R353" s="9"/>
      <c r="S353" s="6"/>
      <c r="T353" s="6"/>
      <c r="U353" s="6"/>
      <c r="V353" s="9"/>
    </row>
    <row r="354" spans="1:22" ht="11.25" customHeight="1" hidden="1" outlineLevel="1">
      <c r="A354" s="95"/>
      <c r="B354" s="14" t="s">
        <v>336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9"/>
      <c r="O354" s="6"/>
      <c r="P354" s="6"/>
      <c r="Q354" s="6"/>
      <c r="R354" s="9"/>
      <c r="S354" s="6"/>
      <c r="T354" s="6"/>
      <c r="U354" s="6"/>
      <c r="V354" s="9"/>
    </row>
    <row r="355" spans="1:22" ht="11.25" customHeight="1" hidden="1" outlineLevel="1">
      <c r="A355" s="95"/>
      <c r="B355" s="14" t="s">
        <v>337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9"/>
      <c r="O355" s="6"/>
      <c r="P355" s="6"/>
      <c r="Q355" s="6"/>
      <c r="R355" s="9"/>
      <c r="S355" s="6"/>
      <c r="T355" s="6"/>
      <c r="U355" s="6"/>
      <c r="V355" s="9"/>
    </row>
    <row r="356" spans="1:22" ht="11.25" customHeight="1" hidden="1" outlineLevel="1">
      <c r="A356" s="95"/>
      <c r="B356" s="14" t="s">
        <v>338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9"/>
      <c r="O356" s="6"/>
      <c r="P356" s="6"/>
      <c r="Q356" s="6"/>
      <c r="R356" s="9"/>
      <c r="S356" s="6"/>
      <c r="T356" s="6"/>
      <c r="U356" s="6"/>
      <c r="V356" s="9"/>
    </row>
    <row r="357" spans="1:22" ht="11.25" customHeight="1" hidden="1" outlineLevel="1">
      <c r="A357" s="95"/>
      <c r="B357" s="14" t="s">
        <v>339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9"/>
      <c r="O357" s="6"/>
      <c r="P357" s="6"/>
      <c r="Q357" s="6"/>
      <c r="R357" s="9"/>
      <c r="S357" s="6"/>
      <c r="T357" s="6"/>
      <c r="U357" s="6"/>
      <c r="V357" s="9"/>
    </row>
    <row r="358" spans="1:22" ht="11.25" customHeight="1" hidden="1" outlineLevel="1">
      <c r="A358" s="95"/>
      <c r="B358" s="14" t="s">
        <v>340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9"/>
      <c r="O358" s="6"/>
      <c r="P358" s="6"/>
      <c r="Q358" s="6"/>
      <c r="R358" s="9"/>
      <c r="S358" s="6"/>
      <c r="T358" s="6"/>
      <c r="U358" s="6"/>
      <c r="V358" s="9"/>
    </row>
    <row r="359" spans="1:22" ht="11.25" customHeight="1" hidden="1" outlineLevel="1">
      <c r="A359" s="95"/>
      <c r="B359" s="14" t="s">
        <v>341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9"/>
      <c r="O359" s="6"/>
      <c r="P359" s="6"/>
      <c r="Q359" s="6"/>
      <c r="R359" s="9"/>
      <c r="S359" s="6"/>
      <c r="T359" s="6"/>
      <c r="U359" s="6"/>
      <c r="V359" s="9"/>
    </row>
    <row r="360" spans="1:22" ht="11.25" customHeight="1" hidden="1" outlineLevel="1">
      <c r="A360" s="95"/>
      <c r="B360" s="14" t="s">
        <v>342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9"/>
      <c r="O360" s="6"/>
      <c r="P360" s="6"/>
      <c r="Q360" s="6"/>
      <c r="R360" s="9"/>
      <c r="S360" s="6"/>
      <c r="T360" s="6"/>
      <c r="U360" s="6"/>
      <c r="V360" s="9"/>
    </row>
    <row r="361" spans="1:22" ht="11.25" customHeight="1" hidden="1" outlineLevel="1">
      <c r="A361" s="95"/>
      <c r="B361" s="14" t="s">
        <v>343</v>
      </c>
      <c r="C361" s="6"/>
      <c r="D361" s="6"/>
      <c r="E361" s="6"/>
      <c r="F361" s="25"/>
      <c r="G361" s="6"/>
      <c r="H361" s="6"/>
      <c r="I361" s="6"/>
      <c r="J361" s="6"/>
      <c r="K361" s="6"/>
      <c r="L361" s="6"/>
      <c r="M361" s="6"/>
      <c r="N361" s="9"/>
      <c r="O361" s="6"/>
      <c r="P361" s="6"/>
      <c r="Q361" s="6"/>
      <c r="R361" s="9"/>
      <c r="S361" s="6"/>
      <c r="T361" s="6"/>
      <c r="U361" s="6"/>
      <c r="V361" s="9"/>
    </row>
    <row r="362" spans="1:22" ht="11.25" customHeight="1" hidden="1" outlineLevel="1">
      <c r="A362" s="95"/>
      <c r="B362" s="14" t="s">
        <v>344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9"/>
      <c r="O362" s="6"/>
      <c r="P362" s="6"/>
      <c r="Q362" s="6"/>
      <c r="R362" s="9"/>
      <c r="S362" s="6"/>
      <c r="T362" s="6"/>
      <c r="U362" s="6"/>
      <c r="V362" s="9"/>
    </row>
    <row r="363" spans="1:22" ht="11.25" customHeight="1" hidden="1" outlineLevel="1">
      <c r="A363" s="95"/>
      <c r="B363" s="14" t="s">
        <v>345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9"/>
      <c r="O363" s="6"/>
      <c r="P363" s="6"/>
      <c r="Q363" s="6"/>
      <c r="R363" s="9"/>
      <c r="S363" s="6"/>
      <c r="T363" s="6"/>
      <c r="U363" s="6"/>
      <c r="V363" s="9"/>
    </row>
    <row r="364" spans="1:22" ht="11.25" customHeight="1" hidden="1" outlineLevel="1">
      <c r="A364" s="95"/>
      <c r="B364" s="14" t="s">
        <v>346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9"/>
      <c r="O364" s="6"/>
      <c r="P364" s="6"/>
      <c r="Q364" s="6"/>
      <c r="R364" s="9"/>
      <c r="S364" s="6"/>
      <c r="T364" s="6"/>
      <c r="U364" s="6"/>
      <c r="V364" s="9"/>
    </row>
    <row r="365" spans="1:22" ht="11.25" customHeight="1" hidden="1" outlineLevel="1">
      <c r="A365" s="95"/>
      <c r="B365" s="14" t="s">
        <v>39</v>
      </c>
      <c r="C365" s="6"/>
      <c r="D365" s="6"/>
      <c r="E365" s="6"/>
      <c r="F365" s="6"/>
      <c r="G365" s="6"/>
      <c r="H365" s="39"/>
      <c r="I365" s="39"/>
      <c r="J365" s="40"/>
      <c r="K365" s="40"/>
      <c r="L365" s="40"/>
      <c r="M365" s="40"/>
      <c r="N365" s="9"/>
      <c r="O365" s="40"/>
      <c r="P365" s="40"/>
      <c r="Q365" s="40"/>
      <c r="R365" s="9"/>
      <c r="S365" s="41"/>
      <c r="T365" s="41"/>
      <c r="U365" s="41"/>
      <c r="V365" s="9"/>
    </row>
    <row r="366" spans="1:22" ht="11.25" hidden="1" collapsed="1">
      <c r="A366" s="95"/>
      <c r="B366" s="18" t="s">
        <v>40</v>
      </c>
      <c r="C366" s="13">
        <f aca="true" t="shared" si="26" ref="C366:V366">SUM(C367:C386)</f>
        <v>0</v>
      </c>
      <c r="D366" s="13">
        <f t="shared" si="26"/>
        <v>0</v>
      </c>
      <c r="E366" s="13">
        <f t="shared" si="26"/>
        <v>0</v>
      </c>
      <c r="F366" s="13">
        <f t="shared" si="26"/>
        <v>0</v>
      </c>
      <c r="G366" s="13">
        <f t="shared" si="26"/>
        <v>0</v>
      </c>
      <c r="H366" s="13">
        <f t="shared" si="26"/>
        <v>0</v>
      </c>
      <c r="I366" s="13">
        <f t="shared" si="26"/>
        <v>0</v>
      </c>
      <c r="J366" s="13">
        <f t="shared" si="26"/>
        <v>0</v>
      </c>
      <c r="K366" s="13">
        <f t="shared" si="26"/>
        <v>0</v>
      </c>
      <c r="L366" s="13">
        <f t="shared" si="26"/>
        <v>0</v>
      </c>
      <c r="M366" s="13">
        <f t="shared" si="26"/>
        <v>0</v>
      </c>
      <c r="N366" s="13">
        <f t="shared" si="26"/>
        <v>0</v>
      </c>
      <c r="O366" s="13">
        <f t="shared" si="26"/>
        <v>0</v>
      </c>
      <c r="P366" s="13">
        <f t="shared" si="26"/>
        <v>0</v>
      </c>
      <c r="Q366" s="13">
        <f t="shared" si="26"/>
        <v>0</v>
      </c>
      <c r="R366" s="13">
        <f t="shared" si="26"/>
        <v>0</v>
      </c>
      <c r="S366" s="13">
        <f t="shared" si="26"/>
        <v>0</v>
      </c>
      <c r="T366" s="13">
        <f t="shared" si="26"/>
        <v>0</v>
      </c>
      <c r="U366" s="13">
        <f t="shared" si="26"/>
        <v>0</v>
      </c>
      <c r="V366" s="13">
        <f t="shared" si="26"/>
        <v>0</v>
      </c>
    </row>
    <row r="367" spans="1:22" ht="11.25" hidden="1" outlineLevel="1">
      <c r="A367" s="95"/>
      <c r="B367" s="14" t="s">
        <v>347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9"/>
      <c r="O367" s="6"/>
      <c r="P367" s="6"/>
      <c r="Q367" s="6"/>
      <c r="R367" s="9"/>
      <c r="S367" s="6"/>
      <c r="T367" s="6"/>
      <c r="U367" s="6"/>
      <c r="V367" s="9"/>
    </row>
    <row r="368" spans="1:22" ht="11.25" customHeight="1" hidden="1" outlineLevel="1">
      <c r="A368" s="95"/>
      <c r="B368" s="14" t="s">
        <v>348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9"/>
      <c r="O368" s="6"/>
      <c r="P368" s="6"/>
      <c r="Q368" s="6"/>
      <c r="R368" s="9"/>
      <c r="S368" s="6"/>
      <c r="T368" s="6"/>
      <c r="U368" s="6"/>
      <c r="V368" s="9"/>
    </row>
    <row r="369" spans="1:22" ht="11.25" customHeight="1" hidden="1" outlineLevel="1">
      <c r="A369" s="95"/>
      <c r="B369" s="14" t="s">
        <v>349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9"/>
      <c r="O369" s="6"/>
      <c r="P369" s="6"/>
      <c r="Q369" s="6"/>
      <c r="R369" s="9"/>
      <c r="S369" s="6"/>
      <c r="T369" s="6"/>
      <c r="U369" s="6"/>
      <c r="V369" s="9"/>
    </row>
    <row r="370" spans="1:22" ht="11.25" customHeight="1" hidden="1" outlineLevel="1">
      <c r="A370" s="95"/>
      <c r="B370" s="14" t="s">
        <v>350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9"/>
      <c r="O370" s="6"/>
      <c r="P370" s="6"/>
      <c r="Q370" s="6"/>
      <c r="R370" s="9"/>
      <c r="S370" s="6"/>
      <c r="T370" s="6"/>
      <c r="U370" s="6"/>
      <c r="V370" s="9"/>
    </row>
    <row r="371" spans="1:22" ht="11.25" customHeight="1" hidden="1" outlineLevel="1">
      <c r="A371" s="95"/>
      <c r="B371" s="14" t="s">
        <v>351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9"/>
      <c r="O371" s="6"/>
      <c r="P371" s="6"/>
      <c r="Q371" s="6"/>
      <c r="R371" s="9"/>
      <c r="S371" s="6"/>
      <c r="T371" s="6"/>
      <c r="U371" s="6"/>
      <c r="V371" s="9"/>
    </row>
    <row r="372" spans="1:22" ht="11.25" customHeight="1" hidden="1" outlineLevel="1">
      <c r="A372" s="95"/>
      <c r="B372" s="14" t="s">
        <v>352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9"/>
      <c r="O372" s="6"/>
      <c r="P372" s="6"/>
      <c r="Q372" s="6"/>
      <c r="R372" s="9"/>
      <c r="S372" s="6"/>
      <c r="T372" s="6"/>
      <c r="U372" s="6"/>
      <c r="V372" s="9"/>
    </row>
    <row r="373" spans="1:22" ht="11.25" customHeight="1" hidden="1" outlineLevel="1">
      <c r="A373" s="95"/>
      <c r="B373" s="14" t="s">
        <v>353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9"/>
      <c r="O373" s="6"/>
      <c r="P373" s="6"/>
      <c r="Q373" s="6"/>
      <c r="R373" s="9"/>
      <c r="S373" s="6"/>
      <c r="T373" s="6"/>
      <c r="U373" s="6"/>
      <c r="V373" s="9"/>
    </row>
    <row r="374" spans="1:22" ht="11.25" customHeight="1" hidden="1" outlineLevel="1">
      <c r="A374" s="95"/>
      <c r="B374" s="14" t="s">
        <v>354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9"/>
      <c r="O374" s="6"/>
      <c r="P374" s="6"/>
      <c r="Q374" s="6"/>
      <c r="R374" s="9"/>
      <c r="S374" s="6"/>
      <c r="T374" s="6"/>
      <c r="U374" s="6"/>
      <c r="V374" s="9"/>
    </row>
    <row r="375" spans="1:22" ht="11.25" customHeight="1" hidden="1" outlineLevel="1">
      <c r="A375" s="95"/>
      <c r="B375" s="14" t="s">
        <v>355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9"/>
      <c r="O375" s="6"/>
      <c r="P375" s="6"/>
      <c r="Q375" s="6"/>
      <c r="R375" s="9"/>
      <c r="S375" s="6"/>
      <c r="T375" s="6"/>
      <c r="U375" s="6"/>
      <c r="V375" s="9"/>
    </row>
    <row r="376" spans="1:22" ht="12.75" customHeight="1" hidden="1" outlineLevel="1">
      <c r="A376" s="95"/>
      <c r="B376" s="14" t="s">
        <v>356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9"/>
      <c r="O376" s="6"/>
      <c r="P376" s="6"/>
      <c r="Q376" s="6"/>
      <c r="R376" s="9"/>
      <c r="S376" s="6"/>
      <c r="T376" s="6"/>
      <c r="U376" s="6"/>
      <c r="V376" s="9"/>
    </row>
    <row r="377" spans="1:22" ht="12" customHeight="1" hidden="1" outlineLevel="1">
      <c r="A377" s="95"/>
      <c r="B377" s="14" t="s">
        <v>357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9"/>
      <c r="O377" s="6"/>
      <c r="P377" s="6"/>
      <c r="Q377" s="6"/>
      <c r="R377" s="9"/>
      <c r="S377" s="6"/>
      <c r="T377" s="6"/>
      <c r="U377" s="6"/>
      <c r="V377" s="9"/>
    </row>
    <row r="378" spans="1:22" ht="11.25" customHeight="1" hidden="1" outlineLevel="1">
      <c r="A378" s="95"/>
      <c r="B378" s="14" t="s">
        <v>358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9"/>
      <c r="O378" s="6"/>
      <c r="P378" s="6"/>
      <c r="Q378" s="6"/>
      <c r="R378" s="9"/>
      <c r="S378" s="6"/>
      <c r="T378" s="6"/>
      <c r="U378" s="6"/>
      <c r="V378" s="9"/>
    </row>
    <row r="379" spans="1:22" ht="11.25" customHeight="1" hidden="1" outlineLevel="1">
      <c r="A379" s="95"/>
      <c r="B379" s="14" t="s">
        <v>359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9"/>
      <c r="O379" s="6"/>
      <c r="P379" s="6"/>
      <c r="Q379" s="6"/>
      <c r="R379" s="9"/>
      <c r="S379" s="6"/>
      <c r="T379" s="6"/>
      <c r="U379" s="6"/>
      <c r="V379" s="9"/>
    </row>
    <row r="380" spans="1:22" ht="11.25" customHeight="1" hidden="1" outlineLevel="1">
      <c r="A380" s="95"/>
      <c r="B380" s="14" t="s">
        <v>360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9"/>
      <c r="O380" s="6"/>
      <c r="P380" s="6"/>
      <c r="Q380" s="6"/>
      <c r="R380" s="9"/>
      <c r="S380" s="6"/>
      <c r="T380" s="6"/>
      <c r="U380" s="6"/>
      <c r="V380" s="9"/>
    </row>
    <row r="381" spans="1:22" ht="11.25" customHeight="1" hidden="1" outlineLevel="1">
      <c r="A381" s="95"/>
      <c r="B381" s="14" t="s">
        <v>361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9"/>
      <c r="O381" s="6"/>
      <c r="P381" s="6"/>
      <c r="Q381" s="6"/>
      <c r="R381" s="9"/>
      <c r="S381" s="6"/>
      <c r="T381" s="6"/>
      <c r="U381" s="6"/>
      <c r="V381" s="9"/>
    </row>
    <row r="382" spans="1:22" ht="11.25" customHeight="1" hidden="1" outlineLevel="1">
      <c r="A382" s="95"/>
      <c r="B382" s="14" t="s">
        <v>362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9"/>
      <c r="O382" s="6"/>
      <c r="P382" s="6"/>
      <c r="Q382" s="6"/>
      <c r="R382" s="9"/>
      <c r="S382" s="6"/>
      <c r="T382" s="6"/>
      <c r="U382" s="6"/>
      <c r="V382" s="9"/>
    </row>
    <row r="383" spans="1:22" ht="11.25" customHeight="1" hidden="1" outlineLevel="1">
      <c r="A383" s="95"/>
      <c r="B383" s="14" t="s">
        <v>363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9"/>
      <c r="O383" s="6"/>
      <c r="P383" s="6"/>
      <c r="Q383" s="6"/>
      <c r="R383" s="9"/>
      <c r="S383" s="6"/>
      <c r="T383" s="6"/>
      <c r="U383" s="6"/>
      <c r="V383" s="9"/>
    </row>
    <row r="384" spans="1:22" ht="11.25" customHeight="1" hidden="1" outlineLevel="1">
      <c r="A384" s="95"/>
      <c r="B384" s="14" t="s">
        <v>364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9"/>
      <c r="O384" s="6"/>
      <c r="P384" s="6"/>
      <c r="Q384" s="6"/>
      <c r="R384" s="9"/>
      <c r="S384" s="6"/>
      <c r="T384" s="6"/>
      <c r="U384" s="6"/>
      <c r="V384" s="9"/>
    </row>
    <row r="385" spans="1:22" ht="11.25" customHeight="1" hidden="1" outlineLevel="1">
      <c r="A385" s="95"/>
      <c r="B385" s="14" t="s">
        <v>365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9"/>
      <c r="O385" s="6"/>
      <c r="P385" s="6"/>
      <c r="Q385" s="6"/>
      <c r="R385" s="9"/>
      <c r="S385" s="6"/>
      <c r="T385" s="6"/>
      <c r="U385" s="6"/>
      <c r="V385" s="9"/>
    </row>
    <row r="386" spans="1:22" ht="11.25" customHeight="1" hidden="1" outlineLevel="1">
      <c r="A386" s="95"/>
      <c r="B386" s="14" t="s">
        <v>366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9"/>
      <c r="O386" s="6"/>
      <c r="P386" s="6"/>
      <c r="Q386" s="6"/>
      <c r="R386" s="9"/>
      <c r="S386" s="6"/>
      <c r="T386" s="6"/>
      <c r="U386" s="6"/>
      <c r="V386" s="9"/>
    </row>
    <row r="387" spans="1:22" ht="11.25" hidden="1" collapsed="1">
      <c r="A387" s="95"/>
      <c r="B387" s="18" t="s">
        <v>69</v>
      </c>
      <c r="C387" s="42">
        <f aca="true" t="shared" si="27" ref="C387:V387">SUM(C388:C391)</f>
        <v>0</v>
      </c>
      <c r="D387" s="42">
        <f t="shared" si="27"/>
        <v>0</v>
      </c>
      <c r="E387" s="42">
        <f t="shared" si="27"/>
        <v>0</v>
      </c>
      <c r="F387" s="42">
        <f t="shared" si="27"/>
        <v>0</v>
      </c>
      <c r="G387" s="42">
        <f t="shared" si="27"/>
        <v>0</v>
      </c>
      <c r="H387" s="42">
        <f t="shared" si="27"/>
        <v>0</v>
      </c>
      <c r="I387" s="42">
        <f t="shared" si="27"/>
        <v>0</v>
      </c>
      <c r="J387" s="42">
        <f t="shared" si="27"/>
        <v>0</v>
      </c>
      <c r="K387" s="42">
        <f t="shared" si="27"/>
        <v>0</v>
      </c>
      <c r="L387" s="42">
        <f t="shared" si="27"/>
        <v>0</v>
      </c>
      <c r="M387" s="42">
        <f t="shared" si="27"/>
        <v>0</v>
      </c>
      <c r="N387" s="42">
        <f t="shared" si="27"/>
        <v>0</v>
      </c>
      <c r="O387" s="42">
        <f t="shared" si="27"/>
        <v>0</v>
      </c>
      <c r="P387" s="42">
        <f t="shared" si="27"/>
        <v>0</v>
      </c>
      <c r="Q387" s="42">
        <f t="shared" si="27"/>
        <v>0</v>
      </c>
      <c r="R387" s="42">
        <f t="shared" si="27"/>
        <v>0</v>
      </c>
      <c r="S387" s="42">
        <f t="shared" si="27"/>
        <v>0</v>
      </c>
      <c r="T387" s="42">
        <f t="shared" si="27"/>
        <v>0</v>
      </c>
      <c r="U387" s="42">
        <f t="shared" si="27"/>
        <v>0</v>
      </c>
      <c r="V387" s="42">
        <f t="shared" si="27"/>
        <v>0</v>
      </c>
    </row>
    <row r="388" spans="1:22" ht="11.25" customHeight="1" hidden="1" outlineLevel="1">
      <c r="A388" s="95"/>
      <c r="B388" s="14" t="s">
        <v>367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9"/>
      <c r="O388" s="6"/>
      <c r="P388" s="6"/>
      <c r="Q388" s="6"/>
      <c r="R388" s="9"/>
      <c r="S388" s="6"/>
      <c r="T388" s="6"/>
      <c r="U388" s="6"/>
      <c r="V388" s="9"/>
    </row>
    <row r="389" spans="1:22" ht="11.25" customHeight="1" hidden="1" outlineLevel="1">
      <c r="A389" s="95"/>
      <c r="B389" s="14" t="s">
        <v>368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9"/>
      <c r="O389" s="6"/>
      <c r="P389" s="6"/>
      <c r="Q389" s="6"/>
      <c r="R389" s="9"/>
      <c r="S389" s="6"/>
      <c r="T389" s="6"/>
      <c r="U389" s="6"/>
      <c r="V389" s="9"/>
    </row>
    <row r="390" spans="1:22" ht="11.25" customHeight="1" hidden="1" outlineLevel="1">
      <c r="A390" s="95"/>
      <c r="B390" s="14" t="s">
        <v>369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9"/>
      <c r="O390" s="6"/>
      <c r="P390" s="6"/>
      <c r="Q390" s="6"/>
      <c r="R390" s="9"/>
      <c r="S390" s="6"/>
      <c r="T390" s="6"/>
      <c r="U390" s="6"/>
      <c r="V390" s="9"/>
    </row>
    <row r="391" spans="1:22" ht="11.25" customHeight="1" hidden="1" outlineLevel="1">
      <c r="A391" s="95"/>
      <c r="B391" s="14" t="s">
        <v>370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9"/>
      <c r="O391" s="6"/>
      <c r="P391" s="6"/>
      <c r="Q391" s="6"/>
      <c r="R391" s="9"/>
      <c r="S391" s="6"/>
      <c r="T391" s="6"/>
      <c r="U391" s="6"/>
      <c r="V391" s="9"/>
    </row>
    <row r="392" spans="1:22" ht="11.25" customHeight="1" hidden="1" outlineLevel="1">
      <c r="A392" s="96"/>
      <c r="B392" s="17" t="s">
        <v>75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</row>
    <row r="393" spans="1:22" ht="11.25" collapsed="1">
      <c r="A393" s="94" t="s">
        <v>371</v>
      </c>
      <c r="B393" s="10" t="s">
        <v>15</v>
      </c>
      <c r="C393" s="11">
        <f aca="true" t="shared" si="28" ref="C393:V393">C394+C425+C480+C487</f>
        <v>41.4</v>
      </c>
      <c r="D393" s="11">
        <f t="shared" si="28"/>
        <v>193.36</v>
      </c>
      <c r="E393" s="11">
        <f t="shared" si="28"/>
        <v>0</v>
      </c>
      <c r="F393" s="11">
        <f t="shared" si="28"/>
        <v>0</v>
      </c>
      <c r="G393" s="11">
        <f t="shared" si="28"/>
        <v>10.3</v>
      </c>
      <c r="H393" s="11">
        <f t="shared" si="28"/>
        <v>44.74</v>
      </c>
      <c r="I393" s="11">
        <f t="shared" si="28"/>
        <v>10.04</v>
      </c>
      <c r="J393" s="11">
        <f t="shared" si="28"/>
        <v>44.45</v>
      </c>
      <c r="K393" s="11">
        <f t="shared" si="28"/>
        <v>10.4</v>
      </c>
      <c r="L393" s="11">
        <f t="shared" si="28"/>
        <v>45.18</v>
      </c>
      <c r="M393" s="11">
        <f t="shared" si="28"/>
        <v>0</v>
      </c>
      <c r="N393" s="11">
        <f t="shared" si="28"/>
        <v>0</v>
      </c>
      <c r="O393" s="11">
        <f t="shared" si="28"/>
        <v>10.4</v>
      </c>
      <c r="P393" s="11">
        <f t="shared" si="28"/>
        <v>51.97</v>
      </c>
      <c r="Q393" s="11">
        <f t="shared" si="28"/>
        <v>0</v>
      </c>
      <c r="R393" s="11">
        <f t="shared" si="28"/>
        <v>0</v>
      </c>
      <c r="S393" s="11">
        <f t="shared" si="28"/>
        <v>10.3</v>
      </c>
      <c r="T393" s="11">
        <f t="shared" si="28"/>
        <v>51.47</v>
      </c>
      <c r="U393" s="11">
        <f t="shared" si="28"/>
        <v>0</v>
      </c>
      <c r="V393" s="11">
        <f t="shared" si="28"/>
        <v>0</v>
      </c>
    </row>
    <row r="394" spans="1:22" ht="11.25">
      <c r="A394" s="95"/>
      <c r="B394" s="12" t="s">
        <v>16</v>
      </c>
      <c r="C394" s="13">
        <f aca="true" t="shared" si="29" ref="C394:V394">SUM(C395:C424)</f>
        <v>0</v>
      </c>
      <c r="D394" s="13">
        <f t="shared" si="29"/>
        <v>0</v>
      </c>
      <c r="E394" s="13">
        <f t="shared" si="29"/>
        <v>0</v>
      </c>
      <c r="F394" s="13">
        <f t="shared" si="29"/>
        <v>0</v>
      </c>
      <c r="G394" s="13">
        <f t="shared" si="29"/>
        <v>0</v>
      </c>
      <c r="H394" s="13">
        <f t="shared" si="29"/>
        <v>0</v>
      </c>
      <c r="I394" s="13">
        <f t="shared" si="29"/>
        <v>0</v>
      </c>
      <c r="J394" s="13">
        <f t="shared" si="29"/>
        <v>0</v>
      </c>
      <c r="K394" s="13">
        <f t="shared" si="29"/>
        <v>0</v>
      </c>
      <c r="L394" s="13">
        <f t="shared" si="29"/>
        <v>0</v>
      </c>
      <c r="M394" s="13">
        <f t="shared" si="29"/>
        <v>0</v>
      </c>
      <c r="N394" s="13">
        <f t="shared" si="29"/>
        <v>0</v>
      </c>
      <c r="O394" s="13">
        <f t="shared" si="29"/>
        <v>0</v>
      </c>
      <c r="P394" s="13">
        <f t="shared" si="29"/>
        <v>0</v>
      </c>
      <c r="Q394" s="13">
        <f t="shared" si="29"/>
        <v>0</v>
      </c>
      <c r="R394" s="13">
        <f t="shared" si="29"/>
        <v>0</v>
      </c>
      <c r="S394" s="13">
        <f t="shared" si="29"/>
        <v>0</v>
      </c>
      <c r="T394" s="13">
        <f t="shared" si="29"/>
        <v>0</v>
      </c>
      <c r="U394" s="13">
        <f t="shared" si="29"/>
        <v>0</v>
      </c>
      <c r="V394" s="13">
        <f t="shared" si="29"/>
        <v>0</v>
      </c>
    </row>
    <row r="395" spans="1:22" ht="11.25" outlineLevel="1">
      <c r="A395" s="95"/>
      <c r="B395" s="16" t="s">
        <v>372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"/>
      <c r="O395" s="6"/>
      <c r="P395" s="6"/>
      <c r="Q395" s="6"/>
      <c r="R395" s="9"/>
      <c r="S395" s="6"/>
      <c r="T395" s="6"/>
      <c r="U395" s="6"/>
      <c r="V395" s="9"/>
    </row>
    <row r="396" spans="1:22" ht="11.25" outlineLevel="1">
      <c r="A396" s="95"/>
      <c r="B396" s="16" t="s">
        <v>373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"/>
      <c r="O396" s="6"/>
      <c r="P396" s="6"/>
      <c r="Q396" s="6"/>
      <c r="R396" s="9"/>
      <c r="S396" s="6"/>
      <c r="T396" s="6"/>
      <c r="U396" s="6"/>
      <c r="V396" s="9"/>
    </row>
    <row r="397" spans="1:22" ht="11.25" outlineLevel="1">
      <c r="A397" s="95"/>
      <c r="B397" s="16" t="s">
        <v>374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"/>
      <c r="O397" s="6"/>
      <c r="P397" s="6"/>
      <c r="Q397" s="6"/>
      <c r="R397" s="9"/>
      <c r="S397" s="6"/>
      <c r="T397" s="6"/>
      <c r="U397" s="6"/>
      <c r="V397" s="9"/>
    </row>
    <row r="398" spans="1:22" ht="11.25" outlineLevel="1">
      <c r="A398" s="95"/>
      <c r="B398" s="16" t="s">
        <v>375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"/>
      <c r="O398" s="6"/>
      <c r="P398" s="6"/>
      <c r="Q398" s="6"/>
      <c r="R398" s="9"/>
      <c r="S398" s="6"/>
      <c r="T398" s="6"/>
      <c r="U398" s="6"/>
      <c r="V398" s="9"/>
    </row>
    <row r="399" spans="1:22" ht="11.25" outlineLevel="1">
      <c r="A399" s="95"/>
      <c r="B399" s="16" t="s">
        <v>376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9"/>
      <c r="O399" s="6"/>
      <c r="P399" s="6"/>
      <c r="Q399" s="6"/>
      <c r="R399" s="9"/>
      <c r="S399" s="6"/>
      <c r="T399" s="6"/>
      <c r="U399" s="6"/>
      <c r="V399" s="9"/>
    </row>
    <row r="400" spans="1:22" ht="11.25" outlineLevel="1">
      <c r="A400" s="95"/>
      <c r="B400" s="16" t="s">
        <v>377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9"/>
      <c r="O400" s="6"/>
      <c r="P400" s="6"/>
      <c r="Q400" s="6"/>
      <c r="R400" s="9"/>
      <c r="S400" s="6"/>
      <c r="T400" s="6"/>
      <c r="U400" s="6"/>
      <c r="V400" s="9"/>
    </row>
    <row r="401" spans="1:22" ht="11.25" outlineLevel="1">
      <c r="A401" s="95"/>
      <c r="B401" s="16" t="s">
        <v>378</v>
      </c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9"/>
      <c r="O401" s="6"/>
      <c r="P401" s="6"/>
      <c r="Q401" s="6"/>
      <c r="R401" s="9"/>
      <c r="S401" s="6"/>
      <c r="T401" s="6"/>
      <c r="U401" s="6"/>
      <c r="V401" s="9"/>
    </row>
    <row r="402" spans="1:22" ht="11.25" outlineLevel="1">
      <c r="A402" s="95"/>
      <c r="B402" s="16" t="s">
        <v>379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9"/>
      <c r="O402" s="6"/>
      <c r="P402" s="6"/>
      <c r="Q402" s="6"/>
      <c r="R402" s="9"/>
      <c r="S402" s="6"/>
      <c r="T402" s="6"/>
      <c r="U402" s="6"/>
      <c r="V402" s="9"/>
    </row>
    <row r="403" spans="1:22" ht="11.25" outlineLevel="1">
      <c r="A403" s="95"/>
      <c r="B403" s="16" t="s">
        <v>380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9"/>
      <c r="O403" s="6"/>
      <c r="P403" s="6"/>
      <c r="Q403" s="6"/>
      <c r="R403" s="9"/>
      <c r="S403" s="6"/>
      <c r="T403" s="6"/>
      <c r="U403" s="6"/>
      <c r="V403" s="9"/>
    </row>
    <row r="404" spans="1:22" ht="11.25" outlineLevel="1">
      <c r="A404" s="95"/>
      <c r="B404" s="16" t="s">
        <v>381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9"/>
      <c r="O404" s="6"/>
      <c r="P404" s="6"/>
      <c r="Q404" s="6"/>
      <c r="R404" s="9"/>
      <c r="S404" s="6"/>
      <c r="T404" s="6"/>
      <c r="U404" s="6"/>
      <c r="V404" s="9"/>
    </row>
    <row r="405" spans="1:22" ht="11.25" outlineLevel="1">
      <c r="A405" s="95"/>
      <c r="B405" s="16" t="s">
        <v>382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9"/>
      <c r="O405" s="6"/>
      <c r="P405" s="6"/>
      <c r="Q405" s="6"/>
      <c r="R405" s="9"/>
      <c r="S405" s="6"/>
      <c r="T405" s="6"/>
      <c r="U405" s="6"/>
      <c r="V405" s="9"/>
    </row>
    <row r="406" spans="1:22" ht="11.25" outlineLevel="1">
      <c r="A406" s="95"/>
      <c r="B406" s="16" t="s">
        <v>383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9"/>
      <c r="O406" s="6"/>
      <c r="P406" s="6"/>
      <c r="Q406" s="6"/>
      <c r="R406" s="9"/>
      <c r="S406" s="6"/>
      <c r="T406" s="6"/>
      <c r="U406" s="6"/>
      <c r="V406" s="9"/>
    </row>
    <row r="407" spans="1:22" ht="11.25" outlineLevel="1">
      <c r="A407" s="95"/>
      <c r="B407" s="16" t="s">
        <v>384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9"/>
      <c r="O407" s="6"/>
      <c r="P407" s="6"/>
      <c r="Q407" s="6"/>
      <c r="R407" s="9"/>
      <c r="S407" s="6"/>
      <c r="T407" s="6"/>
      <c r="U407" s="6"/>
      <c r="V407" s="9"/>
    </row>
    <row r="408" spans="1:22" ht="11.25" outlineLevel="1">
      <c r="A408" s="95"/>
      <c r="B408" s="16" t="s">
        <v>385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9"/>
      <c r="O408" s="6"/>
      <c r="P408" s="6"/>
      <c r="Q408" s="6"/>
      <c r="R408" s="9"/>
      <c r="S408" s="6"/>
      <c r="T408" s="6"/>
      <c r="U408" s="6"/>
      <c r="V408" s="9"/>
    </row>
    <row r="409" spans="1:22" ht="11.25" outlineLevel="1">
      <c r="A409" s="95"/>
      <c r="B409" s="16" t="s">
        <v>386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9"/>
      <c r="O409" s="6"/>
      <c r="P409" s="6"/>
      <c r="Q409" s="6"/>
      <c r="R409" s="9"/>
      <c r="S409" s="6"/>
      <c r="T409" s="6"/>
      <c r="U409" s="6"/>
      <c r="V409" s="9"/>
    </row>
    <row r="410" spans="1:22" ht="11.25" outlineLevel="1">
      <c r="A410" s="95"/>
      <c r="B410" s="16" t="s">
        <v>387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9"/>
      <c r="O410" s="6"/>
      <c r="P410" s="6"/>
      <c r="Q410" s="6"/>
      <c r="R410" s="9"/>
      <c r="S410" s="6"/>
      <c r="T410" s="6"/>
      <c r="U410" s="6"/>
      <c r="V410" s="9"/>
    </row>
    <row r="411" spans="1:22" ht="11.25" outlineLevel="1">
      <c r="A411" s="95"/>
      <c r="B411" s="16" t="s">
        <v>388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9"/>
      <c r="O411" s="6"/>
      <c r="P411" s="6"/>
      <c r="Q411" s="6"/>
      <c r="R411" s="9"/>
      <c r="S411" s="6"/>
      <c r="T411" s="6"/>
      <c r="U411" s="6"/>
      <c r="V411" s="9"/>
    </row>
    <row r="412" spans="1:22" ht="11.25" outlineLevel="1">
      <c r="A412" s="95"/>
      <c r="B412" s="16" t="s">
        <v>389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9"/>
      <c r="O412" s="6"/>
      <c r="P412" s="6"/>
      <c r="Q412" s="6"/>
      <c r="R412" s="9"/>
      <c r="S412" s="6"/>
      <c r="T412" s="6"/>
      <c r="U412" s="6"/>
      <c r="V412" s="9"/>
    </row>
    <row r="413" spans="1:22" ht="11.25" outlineLevel="1">
      <c r="A413" s="95"/>
      <c r="B413" s="16" t="s">
        <v>390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9"/>
      <c r="O413" s="6"/>
      <c r="P413" s="6"/>
      <c r="Q413" s="6"/>
      <c r="R413" s="9"/>
      <c r="S413" s="6"/>
      <c r="T413" s="6"/>
      <c r="U413" s="6"/>
      <c r="V413" s="9"/>
    </row>
    <row r="414" spans="1:22" ht="11.25" outlineLevel="1">
      <c r="A414" s="95"/>
      <c r="B414" s="16" t="s">
        <v>391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9"/>
      <c r="O414" s="6"/>
      <c r="P414" s="6"/>
      <c r="Q414" s="6"/>
      <c r="R414" s="9"/>
      <c r="S414" s="6"/>
      <c r="T414" s="6"/>
      <c r="U414" s="6"/>
      <c r="V414" s="9"/>
    </row>
    <row r="415" spans="1:22" ht="11.25" outlineLevel="1">
      <c r="A415" s="95"/>
      <c r="B415" s="16" t="s">
        <v>392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9"/>
      <c r="O415" s="6"/>
      <c r="P415" s="6"/>
      <c r="Q415" s="6"/>
      <c r="R415" s="9"/>
      <c r="S415" s="6"/>
      <c r="T415" s="6"/>
      <c r="U415" s="6"/>
      <c r="V415" s="9"/>
    </row>
    <row r="416" spans="1:22" ht="11.25" outlineLevel="1">
      <c r="A416" s="95"/>
      <c r="B416" s="16" t="s">
        <v>393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9"/>
      <c r="O416" s="6"/>
      <c r="P416" s="6"/>
      <c r="Q416" s="6"/>
      <c r="R416" s="9"/>
      <c r="S416" s="6"/>
      <c r="T416" s="6"/>
      <c r="U416" s="6"/>
      <c r="V416" s="9"/>
    </row>
    <row r="417" spans="1:22" ht="11.25" outlineLevel="1">
      <c r="A417" s="95"/>
      <c r="B417" s="16" t="s">
        <v>394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9"/>
      <c r="O417" s="6"/>
      <c r="P417" s="6"/>
      <c r="Q417" s="6"/>
      <c r="R417" s="9"/>
      <c r="S417" s="6"/>
      <c r="T417" s="6"/>
      <c r="U417" s="6"/>
      <c r="V417" s="9"/>
    </row>
    <row r="418" spans="1:22" ht="11.25" outlineLevel="1">
      <c r="A418" s="95"/>
      <c r="B418" s="16" t="s">
        <v>395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9"/>
      <c r="O418" s="6"/>
      <c r="P418" s="6"/>
      <c r="Q418" s="6"/>
      <c r="R418" s="9"/>
      <c r="S418" s="6"/>
      <c r="T418" s="6"/>
      <c r="U418" s="6"/>
      <c r="V418" s="9"/>
    </row>
    <row r="419" spans="1:22" ht="11.25" outlineLevel="1">
      <c r="A419" s="95"/>
      <c r="B419" s="16" t="s">
        <v>396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9"/>
      <c r="O419" s="6"/>
      <c r="P419" s="6"/>
      <c r="Q419" s="6"/>
      <c r="R419" s="9"/>
      <c r="S419" s="6"/>
      <c r="T419" s="6"/>
      <c r="U419" s="6"/>
      <c r="V419" s="9"/>
    </row>
    <row r="420" spans="1:22" ht="11.25" outlineLevel="1">
      <c r="A420" s="95"/>
      <c r="B420" s="16" t="s">
        <v>397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9"/>
      <c r="O420" s="6"/>
      <c r="P420" s="6"/>
      <c r="Q420" s="6"/>
      <c r="R420" s="9"/>
      <c r="S420" s="6"/>
      <c r="T420" s="6"/>
      <c r="U420" s="6"/>
      <c r="V420" s="9"/>
    </row>
    <row r="421" spans="1:22" ht="11.25" outlineLevel="1">
      <c r="A421" s="95"/>
      <c r="B421" s="16" t="s">
        <v>398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9"/>
      <c r="O421" s="6"/>
      <c r="P421" s="6"/>
      <c r="Q421" s="6"/>
      <c r="R421" s="9"/>
      <c r="S421" s="6"/>
      <c r="T421" s="6"/>
      <c r="U421" s="6"/>
      <c r="V421" s="9"/>
    </row>
    <row r="422" spans="1:22" ht="11.25" outlineLevel="1">
      <c r="A422" s="95"/>
      <c r="B422" s="16" t="s">
        <v>399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9"/>
      <c r="O422" s="6"/>
      <c r="P422" s="6"/>
      <c r="Q422" s="6"/>
      <c r="R422" s="9"/>
      <c r="S422" s="6"/>
      <c r="T422" s="6"/>
      <c r="U422" s="6"/>
      <c r="V422" s="9"/>
    </row>
    <row r="423" spans="1:22" ht="11.25" outlineLevel="1">
      <c r="A423" s="95"/>
      <c r="B423" s="16" t="s">
        <v>400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9"/>
      <c r="O423" s="6"/>
      <c r="P423" s="6"/>
      <c r="Q423" s="6"/>
      <c r="R423" s="9"/>
      <c r="S423" s="6"/>
      <c r="T423" s="6"/>
      <c r="U423" s="6"/>
      <c r="V423" s="9"/>
    </row>
    <row r="424" spans="1:22" ht="11.25" outlineLevel="1">
      <c r="A424" s="95"/>
      <c r="B424" s="16" t="s">
        <v>104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9"/>
      <c r="O424" s="6"/>
      <c r="P424" s="6"/>
      <c r="Q424" s="6"/>
      <c r="R424" s="9"/>
      <c r="S424" s="6"/>
      <c r="T424" s="6"/>
      <c r="U424" s="6"/>
      <c r="V424" s="9"/>
    </row>
    <row r="425" spans="1:22" ht="11.25">
      <c r="A425" s="95"/>
      <c r="B425" s="18" t="s">
        <v>40</v>
      </c>
      <c r="C425" s="13">
        <f aca="true" t="shared" si="30" ref="C425:V425">SUM(C426:C479)</f>
        <v>41.4</v>
      </c>
      <c r="D425" s="13">
        <f t="shared" si="30"/>
        <v>193.36</v>
      </c>
      <c r="E425" s="13">
        <f t="shared" si="30"/>
        <v>0</v>
      </c>
      <c r="F425" s="13">
        <f t="shared" si="30"/>
        <v>0</v>
      </c>
      <c r="G425" s="13">
        <f t="shared" si="30"/>
        <v>10.3</v>
      </c>
      <c r="H425" s="13">
        <f t="shared" si="30"/>
        <v>44.74</v>
      </c>
      <c r="I425" s="13">
        <f t="shared" si="30"/>
        <v>10.04</v>
      </c>
      <c r="J425" s="13">
        <f t="shared" si="30"/>
        <v>44.45</v>
      </c>
      <c r="K425" s="13">
        <f t="shared" si="30"/>
        <v>10.4</v>
      </c>
      <c r="L425" s="13">
        <f t="shared" si="30"/>
        <v>45.18</v>
      </c>
      <c r="M425" s="13">
        <f t="shared" si="30"/>
        <v>0</v>
      </c>
      <c r="N425" s="13">
        <f t="shared" si="30"/>
        <v>0</v>
      </c>
      <c r="O425" s="13">
        <f t="shared" si="30"/>
        <v>10.4</v>
      </c>
      <c r="P425" s="13">
        <f t="shared" si="30"/>
        <v>51.97</v>
      </c>
      <c r="Q425" s="13">
        <f t="shared" si="30"/>
        <v>0</v>
      </c>
      <c r="R425" s="13">
        <f t="shared" si="30"/>
        <v>0</v>
      </c>
      <c r="S425" s="13">
        <f t="shared" si="30"/>
        <v>10.3</v>
      </c>
      <c r="T425" s="13">
        <f t="shared" si="30"/>
        <v>51.47</v>
      </c>
      <c r="U425" s="13">
        <f t="shared" si="30"/>
        <v>0</v>
      </c>
      <c r="V425" s="13">
        <f t="shared" si="30"/>
        <v>0</v>
      </c>
    </row>
    <row r="426" spans="1:22" ht="11.25" outlineLevel="1">
      <c r="A426" s="95"/>
      <c r="B426" s="16" t="s">
        <v>401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9"/>
      <c r="O426" s="6"/>
      <c r="P426" s="6"/>
      <c r="Q426" s="6"/>
      <c r="R426" s="9"/>
      <c r="S426" s="6"/>
      <c r="T426" s="6"/>
      <c r="U426" s="6"/>
      <c r="V426" s="9"/>
    </row>
    <row r="427" spans="1:22" ht="11.25" outlineLevel="1">
      <c r="A427" s="95"/>
      <c r="B427" s="16" t="s">
        <v>402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9"/>
      <c r="O427" s="6"/>
      <c r="P427" s="6"/>
      <c r="Q427" s="6"/>
      <c r="R427" s="9"/>
      <c r="S427" s="6"/>
      <c r="T427" s="6"/>
      <c r="U427" s="6"/>
      <c r="V427" s="9"/>
    </row>
    <row r="428" spans="1:22" ht="11.25" outlineLevel="1">
      <c r="A428" s="95"/>
      <c r="B428" s="16" t="s">
        <v>403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9"/>
      <c r="O428" s="6"/>
      <c r="P428" s="6"/>
      <c r="Q428" s="6"/>
      <c r="R428" s="9"/>
      <c r="S428" s="6"/>
      <c r="T428" s="6"/>
      <c r="U428" s="6"/>
      <c r="V428" s="9"/>
    </row>
    <row r="429" spans="1:22" ht="11.25" outlineLevel="1">
      <c r="A429" s="95"/>
      <c r="B429" s="16" t="s">
        <v>404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9"/>
      <c r="O429" s="6"/>
      <c r="P429" s="6"/>
      <c r="Q429" s="6"/>
      <c r="R429" s="9"/>
      <c r="S429" s="6"/>
      <c r="T429" s="6"/>
      <c r="U429" s="6"/>
      <c r="V429" s="9"/>
    </row>
    <row r="430" spans="1:22" ht="11.25" outlineLevel="1">
      <c r="A430" s="95"/>
      <c r="B430" s="16" t="s">
        <v>405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9"/>
      <c r="O430" s="6"/>
      <c r="P430" s="6"/>
      <c r="Q430" s="6"/>
      <c r="R430" s="9"/>
      <c r="S430" s="6"/>
      <c r="T430" s="6"/>
      <c r="U430" s="6"/>
      <c r="V430" s="9"/>
    </row>
    <row r="431" spans="1:22" ht="11.25" outlineLevel="1">
      <c r="A431" s="95"/>
      <c r="B431" s="16" t="s">
        <v>406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9"/>
      <c r="O431" s="6"/>
      <c r="P431" s="6"/>
      <c r="Q431" s="6"/>
      <c r="R431" s="9"/>
      <c r="S431" s="6"/>
      <c r="T431" s="6"/>
      <c r="U431" s="6"/>
      <c r="V431" s="9"/>
    </row>
    <row r="432" spans="1:22" ht="11.25" outlineLevel="1">
      <c r="A432" s="95"/>
      <c r="B432" s="16" t="s">
        <v>407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9"/>
      <c r="O432" s="6"/>
      <c r="P432" s="6"/>
      <c r="Q432" s="6"/>
      <c r="R432" s="9"/>
      <c r="S432" s="6"/>
      <c r="T432" s="6"/>
      <c r="U432" s="6"/>
      <c r="V432" s="9"/>
    </row>
    <row r="433" spans="1:22" ht="11.25" outlineLevel="1">
      <c r="A433" s="95"/>
      <c r="B433" s="16" t="s">
        <v>408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9"/>
      <c r="O433" s="6"/>
      <c r="P433" s="6"/>
      <c r="Q433" s="6"/>
      <c r="R433" s="9"/>
      <c r="S433" s="6"/>
      <c r="T433" s="6"/>
      <c r="U433" s="6"/>
      <c r="V433" s="9"/>
    </row>
    <row r="434" spans="1:22" ht="11.25" outlineLevel="1">
      <c r="A434" s="95"/>
      <c r="B434" s="16" t="s">
        <v>409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9"/>
      <c r="O434" s="6"/>
      <c r="P434" s="6"/>
      <c r="Q434" s="6"/>
      <c r="R434" s="9"/>
      <c r="S434" s="6"/>
      <c r="T434" s="6"/>
      <c r="U434" s="6"/>
      <c r="V434" s="9"/>
    </row>
    <row r="435" spans="1:22" ht="11.25" outlineLevel="1">
      <c r="A435" s="95"/>
      <c r="B435" s="16" t="s">
        <v>410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9"/>
      <c r="O435" s="6"/>
      <c r="P435" s="6"/>
      <c r="Q435" s="6"/>
      <c r="R435" s="9"/>
      <c r="S435" s="6"/>
      <c r="T435" s="6"/>
      <c r="U435" s="6"/>
      <c r="V435" s="9"/>
    </row>
    <row r="436" spans="1:22" ht="11.25" outlineLevel="1">
      <c r="A436" s="95"/>
      <c r="B436" s="16" t="s">
        <v>411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9"/>
      <c r="O436" s="6"/>
      <c r="P436" s="6"/>
      <c r="Q436" s="6"/>
      <c r="R436" s="9"/>
      <c r="S436" s="6"/>
      <c r="T436" s="6"/>
      <c r="U436" s="6"/>
      <c r="V436" s="9"/>
    </row>
    <row r="437" spans="1:22" ht="11.25" outlineLevel="1">
      <c r="A437" s="95"/>
      <c r="B437" s="16" t="s">
        <v>412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9"/>
      <c r="O437" s="6"/>
      <c r="P437" s="6"/>
      <c r="Q437" s="6"/>
      <c r="R437" s="9"/>
      <c r="S437" s="6"/>
      <c r="T437" s="6"/>
      <c r="U437" s="6"/>
      <c r="V437" s="9"/>
    </row>
    <row r="438" spans="1:22" ht="11.25" outlineLevel="1">
      <c r="A438" s="95"/>
      <c r="B438" s="16" t="s">
        <v>413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9"/>
      <c r="O438" s="6"/>
      <c r="P438" s="6"/>
      <c r="Q438" s="6"/>
      <c r="R438" s="9"/>
      <c r="S438" s="6"/>
      <c r="T438" s="6"/>
      <c r="U438" s="6"/>
      <c r="V438" s="9"/>
    </row>
    <row r="439" spans="1:22" ht="11.25" outlineLevel="1">
      <c r="A439" s="95"/>
      <c r="B439" s="16" t="s">
        <v>414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9"/>
      <c r="O439" s="6"/>
      <c r="P439" s="6"/>
      <c r="Q439" s="6"/>
      <c r="R439" s="9"/>
      <c r="S439" s="6"/>
      <c r="T439" s="6"/>
      <c r="U439" s="6"/>
      <c r="V439" s="9"/>
    </row>
    <row r="440" spans="1:22" ht="11.25" outlineLevel="1">
      <c r="A440" s="95"/>
      <c r="B440" s="16" t="s">
        <v>415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9"/>
      <c r="O440" s="6"/>
      <c r="P440" s="6"/>
      <c r="Q440" s="6"/>
      <c r="R440" s="9"/>
      <c r="S440" s="6"/>
      <c r="T440" s="6"/>
      <c r="U440" s="6"/>
      <c r="V440" s="9"/>
    </row>
    <row r="441" spans="1:22" ht="11.25" outlineLevel="1">
      <c r="A441" s="95"/>
      <c r="B441" s="16" t="s">
        <v>416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9"/>
      <c r="O441" s="6"/>
      <c r="P441" s="6"/>
      <c r="Q441" s="6"/>
      <c r="R441" s="9"/>
      <c r="S441" s="6"/>
      <c r="T441" s="6"/>
      <c r="U441" s="6"/>
      <c r="V441" s="9"/>
    </row>
    <row r="442" spans="1:22" ht="11.25" outlineLevel="1">
      <c r="A442" s="95"/>
      <c r="B442" s="16" t="s">
        <v>417</v>
      </c>
      <c r="C442" s="6">
        <v>41.4</v>
      </c>
      <c r="D442" s="6">
        <v>193.36</v>
      </c>
      <c r="E442" s="6"/>
      <c r="F442" s="6"/>
      <c r="G442" s="6">
        <v>10.3</v>
      </c>
      <c r="H442" s="6">
        <v>44.74</v>
      </c>
      <c r="I442" s="6">
        <v>10.04</v>
      </c>
      <c r="J442" s="6">
        <v>44.45</v>
      </c>
      <c r="K442" s="6">
        <v>10.4</v>
      </c>
      <c r="L442" s="6">
        <v>45.18</v>
      </c>
      <c r="M442" s="6"/>
      <c r="N442" s="9"/>
      <c r="O442" s="6">
        <v>10.4</v>
      </c>
      <c r="P442" s="6">
        <v>51.97</v>
      </c>
      <c r="Q442" s="6"/>
      <c r="R442" s="9"/>
      <c r="S442" s="6">
        <v>10.3</v>
      </c>
      <c r="T442" s="6">
        <v>51.47</v>
      </c>
      <c r="U442" s="6"/>
      <c r="V442" s="9"/>
    </row>
    <row r="443" spans="1:22" ht="11.25" outlineLevel="1">
      <c r="A443" s="95"/>
      <c r="B443" s="16" t="s">
        <v>418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9"/>
      <c r="O443" s="6"/>
      <c r="P443" s="6"/>
      <c r="Q443" s="6"/>
      <c r="R443" s="9"/>
      <c r="S443" s="6"/>
      <c r="T443" s="6"/>
      <c r="U443" s="6"/>
      <c r="V443" s="9"/>
    </row>
    <row r="444" spans="1:22" ht="11.25" outlineLevel="1">
      <c r="A444" s="95"/>
      <c r="B444" s="16" t="s">
        <v>419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9"/>
      <c r="O444" s="6"/>
      <c r="P444" s="6"/>
      <c r="Q444" s="6"/>
      <c r="R444" s="9"/>
      <c r="S444" s="6"/>
      <c r="T444" s="6"/>
      <c r="U444" s="6"/>
      <c r="V444" s="9"/>
    </row>
    <row r="445" spans="1:22" ht="11.25" outlineLevel="1">
      <c r="A445" s="95"/>
      <c r="B445" s="16" t="s">
        <v>420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9"/>
      <c r="O445" s="6"/>
      <c r="P445" s="6"/>
      <c r="Q445" s="6"/>
      <c r="R445" s="9"/>
      <c r="S445" s="6"/>
      <c r="T445" s="6"/>
      <c r="U445" s="6"/>
      <c r="V445" s="9"/>
    </row>
    <row r="446" spans="1:22" ht="11.25" outlineLevel="1">
      <c r="A446" s="95"/>
      <c r="B446" s="16" t="s">
        <v>421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9"/>
      <c r="O446" s="6"/>
      <c r="P446" s="6"/>
      <c r="Q446" s="6"/>
      <c r="R446" s="9"/>
      <c r="S446" s="6"/>
      <c r="T446" s="6"/>
      <c r="U446" s="6"/>
      <c r="V446" s="9"/>
    </row>
    <row r="447" spans="1:22" ht="11.25" outlineLevel="1">
      <c r="A447" s="95"/>
      <c r="B447" s="16" t="s">
        <v>422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9"/>
      <c r="O447" s="6"/>
      <c r="P447" s="6"/>
      <c r="Q447" s="6"/>
      <c r="R447" s="9"/>
      <c r="S447" s="6"/>
      <c r="T447" s="6"/>
      <c r="U447" s="6"/>
      <c r="V447" s="9"/>
    </row>
    <row r="448" spans="1:22" ht="11.25" outlineLevel="1">
      <c r="A448" s="95"/>
      <c r="B448" s="16" t="s">
        <v>423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9"/>
      <c r="O448" s="6"/>
      <c r="P448" s="6"/>
      <c r="Q448" s="6"/>
      <c r="R448" s="9"/>
      <c r="S448" s="6"/>
      <c r="T448" s="6"/>
      <c r="U448" s="6"/>
      <c r="V448" s="9"/>
    </row>
    <row r="449" spans="1:22" ht="11.25" outlineLevel="1">
      <c r="A449" s="95"/>
      <c r="B449" s="16" t="s">
        <v>424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9"/>
      <c r="O449" s="6"/>
      <c r="P449" s="6"/>
      <c r="Q449" s="6"/>
      <c r="R449" s="9"/>
      <c r="S449" s="6"/>
      <c r="T449" s="6"/>
      <c r="U449" s="6"/>
      <c r="V449" s="9"/>
    </row>
    <row r="450" spans="1:22" ht="11.25" outlineLevel="1">
      <c r="A450" s="95"/>
      <c r="B450" s="16" t="s">
        <v>425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9"/>
      <c r="O450" s="6"/>
      <c r="P450" s="6"/>
      <c r="Q450" s="6"/>
      <c r="R450" s="9"/>
      <c r="S450" s="6"/>
      <c r="T450" s="6"/>
      <c r="U450" s="6"/>
      <c r="V450" s="9"/>
    </row>
    <row r="451" spans="1:22" ht="11.25" outlineLevel="1">
      <c r="A451" s="95"/>
      <c r="B451" s="16" t="s">
        <v>426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9"/>
      <c r="O451" s="6"/>
      <c r="P451" s="6"/>
      <c r="Q451" s="6"/>
      <c r="R451" s="9"/>
      <c r="S451" s="6"/>
      <c r="T451" s="6"/>
      <c r="U451" s="6"/>
      <c r="V451" s="9"/>
    </row>
    <row r="452" spans="1:22" ht="11.25" outlineLevel="1">
      <c r="A452" s="95"/>
      <c r="B452" s="16" t="s">
        <v>427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9"/>
      <c r="O452" s="6"/>
      <c r="P452" s="6"/>
      <c r="Q452" s="6"/>
      <c r="R452" s="9"/>
      <c r="S452" s="6"/>
      <c r="T452" s="6"/>
      <c r="U452" s="6"/>
      <c r="V452" s="9"/>
    </row>
    <row r="453" spans="1:22" ht="11.25" outlineLevel="1">
      <c r="A453" s="95"/>
      <c r="B453" s="16" t="s">
        <v>428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9"/>
      <c r="O453" s="6"/>
      <c r="P453" s="6"/>
      <c r="Q453" s="6"/>
      <c r="R453" s="9"/>
      <c r="S453" s="6"/>
      <c r="T453" s="6"/>
      <c r="U453" s="6"/>
      <c r="V453" s="9"/>
    </row>
    <row r="454" spans="1:22" ht="11.25" outlineLevel="1">
      <c r="A454" s="95"/>
      <c r="B454" s="16" t="s">
        <v>429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9"/>
      <c r="O454" s="6"/>
      <c r="P454" s="6"/>
      <c r="Q454" s="6"/>
      <c r="R454" s="9"/>
      <c r="S454" s="6"/>
      <c r="T454" s="6"/>
      <c r="U454" s="6"/>
      <c r="V454" s="9"/>
    </row>
    <row r="455" spans="1:22" ht="11.25" outlineLevel="1">
      <c r="A455" s="95"/>
      <c r="B455" s="16" t="s">
        <v>430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9"/>
      <c r="O455" s="6"/>
      <c r="P455" s="6"/>
      <c r="Q455" s="6"/>
      <c r="R455" s="9"/>
      <c r="S455" s="6"/>
      <c r="T455" s="6"/>
      <c r="U455" s="6"/>
      <c r="V455" s="9"/>
    </row>
    <row r="456" spans="1:22" ht="11.25" outlineLevel="1">
      <c r="A456" s="95"/>
      <c r="B456" s="16" t="s">
        <v>431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9"/>
      <c r="O456" s="6"/>
      <c r="P456" s="6"/>
      <c r="Q456" s="6"/>
      <c r="R456" s="9"/>
      <c r="S456" s="6"/>
      <c r="T456" s="6"/>
      <c r="U456" s="6"/>
      <c r="V456" s="9"/>
    </row>
    <row r="457" spans="1:22" ht="11.25" outlineLevel="1">
      <c r="A457" s="95"/>
      <c r="B457" s="16" t="s">
        <v>432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9"/>
      <c r="O457" s="6"/>
      <c r="P457" s="6"/>
      <c r="Q457" s="6"/>
      <c r="R457" s="9"/>
      <c r="S457" s="6"/>
      <c r="T457" s="6"/>
      <c r="U457" s="6"/>
      <c r="V457" s="9"/>
    </row>
    <row r="458" spans="1:22" ht="11.25" outlineLevel="1">
      <c r="A458" s="95"/>
      <c r="B458" s="16" t="s">
        <v>433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9"/>
      <c r="O458" s="6"/>
      <c r="P458" s="6"/>
      <c r="Q458" s="6"/>
      <c r="R458" s="9"/>
      <c r="S458" s="6"/>
      <c r="T458" s="6"/>
      <c r="U458" s="6"/>
      <c r="V458" s="9"/>
    </row>
    <row r="459" spans="1:22" ht="11.25" outlineLevel="1">
      <c r="A459" s="95"/>
      <c r="B459" s="16" t="s">
        <v>434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9"/>
      <c r="O459" s="6"/>
      <c r="P459" s="6"/>
      <c r="Q459" s="6"/>
      <c r="R459" s="9"/>
      <c r="S459" s="6"/>
      <c r="T459" s="6"/>
      <c r="U459" s="6"/>
      <c r="V459" s="9"/>
    </row>
    <row r="460" spans="1:22" ht="11.25" outlineLevel="1">
      <c r="A460" s="95"/>
      <c r="B460" s="16" t="s">
        <v>435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9"/>
      <c r="O460" s="6"/>
      <c r="P460" s="6"/>
      <c r="Q460" s="6"/>
      <c r="R460" s="9"/>
      <c r="S460" s="6"/>
      <c r="T460" s="6"/>
      <c r="U460" s="6"/>
      <c r="V460" s="9"/>
    </row>
    <row r="461" spans="1:22" ht="11.25" outlineLevel="1">
      <c r="A461" s="95"/>
      <c r="B461" s="16" t="s">
        <v>436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9"/>
      <c r="O461" s="6"/>
      <c r="P461" s="6"/>
      <c r="Q461" s="6"/>
      <c r="R461" s="9"/>
      <c r="S461" s="6"/>
      <c r="T461" s="6"/>
      <c r="U461" s="6"/>
      <c r="V461" s="9"/>
    </row>
    <row r="462" spans="1:22" ht="11.25" outlineLevel="1">
      <c r="A462" s="95"/>
      <c r="B462" s="16" t="s">
        <v>437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9"/>
      <c r="O462" s="6"/>
      <c r="P462" s="6"/>
      <c r="Q462" s="6"/>
      <c r="R462" s="9"/>
      <c r="S462" s="6"/>
      <c r="T462" s="6"/>
      <c r="U462" s="6"/>
      <c r="V462" s="9"/>
    </row>
    <row r="463" spans="1:22" ht="11.25" outlineLevel="1">
      <c r="A463" s="95"/>
      <c r="B463" s="16" t="s">
        <v>438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9"/>
      <c r="O463" s="6"/>
      <c r="P463" s="6"/>
      <c r="Q463" s="6"/>
      <c r="R463" s="9"/>
      <c r="S463" s="6"/>
      <c r="T463" s="6"/>
      <c r="U463" s="6"/>
      <c r="V463" s="9"/>
    </row>
    <row r="464" spans="1:22" ht="11.25" outlineLevel="1">
      <c r="A464" s="95"/>
      <c r="B464" s="16" t="s">
        <v>439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9"/>
      <c r="O464" s="6"/>
      <c r="P464" s="6"/>
      <c r="Q464" s="6"/>
      <c r="R464" s="9"/>
      <c r="S464" s="6"/>
      <c r="T464" s="6"/>
      <c r="U464" s="6"/>
      <c r="V464" s="9"/>
    </row>
    <row r="465" spans="1:22" ht="11.25" outlineLevel="1">
      <c r="A465" s="95"/>
      <c r="B465" s="16" t="s">
        <v>440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9"/>
      <c r="O465" s="6"/>
      <c r="P465" s="6"/>
      <c r="Q465" s="6"/>
      <c r="R465" s="9"/>
      <c r="S465" s="6"/>
      <c r="T465" s="6"/>
      <c r="U465" s="6"/>
      <c r="V465" s="9"/>
    </row>
    <row r="466" spans="1:22" ht="11.25" outlineLevel="1">
      <c r="A466" s="95"/>
      <c r="B466" s="16" t="s">
        <v>441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9"/>
      <c r="O466" s="6"/>
      <c r="P466" s="6"/>
      <c r="Q466" s="6"/>
      <c r="R466" s="9"/>
      <c r="S466" s="6"/>
      <c r="T466" s="6"/>
      <c r="U466" s="6"/>
      <c r="V466" s="9"/>
    </row>
    <row r="467" spans="1:22" ht="11.25" outlineLevel="1">
      <c r="A467" s="95"/>
      <c r="B467" s="16" t="s">
        <v>442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9"/>
      <c r="O467" s="6"/>
      <c r="P467" s="6"/>
      <c r="Q467" s="6"/>
      <c r="R467" s="9"/>
      <c r="S467" s="6"/>
      <c r="T467" s="6"/>
      <c r="U467" s="6"/>
      <c r="V467" s="9"/>
    </row>
    <row r="468" spans="1:22" ht="11.25" outlineLevel="1">
      <c r="A468" s="95"/>
      <c r="B468" s="16" t="s">
        <v>443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9"/>
      <c r="O468" s="6"/>
      <c r="P468" s="6"/>
      <c r="Q468" s="6"/>
      <c r="R468" s="9"/>
      <c r="S468" s="6"/>
      <c r="T468" s="6"/>
      <c r="U468" s="6"/>
      <c r="V468" s="9"/>
    </row>
    <row r="469" spans="1:22" ht="11.25" outlineLevel="1">
      <c r="A469" s="95"/>
      <c r="B469" s="16" t="s">
        <v>444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9"/>
      <c r="O469" s="6"/>
      <c r="P469" s="6"/>
      <c r="Q469" s="6"/>
      <c r="R469" s="9"/>
      <c r="S469" s="6"/>
      <c r="T469" s="6"/>
      <c r="U469" s="6"/>
      <c r="V469" s="9"/>
    </row>
    <row r="470" spans="1:22" ht="11.25" outlineLevel="1">
      <c r="A470" s="95"/>
      <c r="B470" s="16" t="s">
        <v>445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9"/>
      <c r="O470" s="6"/>
      <c r="P470" s="6"/>
      <c r="Q470" s="6"/>
      <c r="R470" s="9"/>
      <c r="S470" s="6"/>
      <c r="T470" s="6"/>
      <c r="U470" s="6"/>
      <c r="V470" s="9"/>
    </row>
    <row r="471" spans="1:22" ht="11.25" outlineLevel="1">
      <c r="A471" s="95"/>
      <c r="B471" s="16" t="s">
        <v>446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9"/>
      <c r="O471" s="6"/>
      <c r="P471" s="6"/>
      <c r="Q471" s="6"/>
      <c r="R471" s="9"/>
      <c r="S471" s="6"/>
      <c r="T471" s="6"/>
      <c r="U471" s="6"/>
      <c r="V471" s="9"/>
    </row>
    <row r="472" spans="1:22" ht="11.25" outlineLevel="1">
      <c r="A472" s="95"/>
      <c r="B472" s="16" t="s">
        <v>447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9"/>
      <c r="O472" s="6"/>
      <c r="P472" s="6"/>
      <c r="Q472" s="6"/>
      <c r="R472" s="9"/>
      <c r="S472" s="6"/>
      <c r="T472" s="6"/>
      <c r="U472" s="6"/>
      <c r="V472" s="9"/>
    </row>
    <row r="473" spans="1:22" ht="11.25" outlineLevel="1">
      <c r="A473" s="95"/>
      <c r="B473" s="16" t="s">
        <v>448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9"/>
      <c r="O473" s="6"/>
      <c r="P473" s="6"/>
      <c r="Q473" s="6"/>
      <c r="R473" s="9"/>
      <c r="S473" s="6"/>
      <c r="T473" s="6"/>
      <c r="U473" s="6"/>
      <c r="V473" s="9"/>
    </row>
    <row r="474" spans="1:22" ht="11.25" outlineLevel="1">
      <c r="A474" s="95"/>
      <c r="B474" s="16" t="s">
        <v>449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9"/>
      <c r="O474" s="6"/>
      <c r="P474" s="6"/>
      <c r="Q474" s="6"/>
      <c r="R474" s="9"/>
      <c r="S474" s="6"/>
      <c r="T474" s="6"/>
      <c r="U474" s="6"/>
      <c r="V474" s="9"/>
    </row>
    <row r="475" spans="1:22" ht="11.25" outlineLevel="1">
      <c r="A475" s="95"/>
      <c r="B475" s="16" t="s">
        <v>450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9"/>
      <c r="O475" s="6"/>
      <c r="P475" s="6"/>
      <c r="Q475" s="6"/>
      <c r="R475" s="9"/>
      <c r="S475" s="6"/>
      <c r="T475" s="6"/>
      <c r="U475" s="6"/>
      <c r="V475" s="9"/>
    </row>
    <row r="476" spans="1:22" ht="11.25" outlineLevel="1">
      <c r="A476" s="95"/>
      <c r="B476" s="16" t="s">
        <v>451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9"/>
      <c r="O476" s="6"/>
      <c r="P476" s="6"/>
      <c r="Q476" s="6"/>
      <c r="R476" s="9"/>
      <c r="S476" s="6"/>
      <c r="T476" s="6"/>
      <c r="U476" s="6"/>
      <c r="V476" s="9"/>
    </row>
    <row r="477" spans="1:22" ht="11.25" outlineLevel="1">
      <c r="A477" s="95"/>
      <c r="B477" s="16" t="s">
        <v>452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9"/>
      <c r="O477" s="6"/>
      <c r="P477" s="6"/>
      <c r="Q477" s="6"/>
      <c r="R477" s="9"/>
      <c r="S477" s="6"/>
      <c r="T477" s="6"/>
      <c r="U477" s="6"/>
      <c r="V477" s="9"/>
    </row>
    <row r="478" spans="1:22" ht="11.25" outlineLevel="1">
      <c r="A478" s="95"/>
      <c r="B478" s="16" t="s">
        <v>453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9"/>
      <c r="O478" s="6"/>
      <c r="P478" s="6"/>
      <c r="Q478" s="6"/>
      <c r="R478" s="9"/>
      <c r="S478" s="6"/>
      <c r="T478" s="6"/>
      <c r="U478" s="6"/>
      <c r="V478" s="9"/>
    </row>
    <row r="479" spans="1:22" ht="11.25" outlineLevel="1">
      <c r="A479" s="95"/>
      <c r="B479" s="16" t="s">
        <v>454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9"/>
      <c r="O479" s="6"/>
      <c r="P479" s="6"/>
      <c r="Q479" s="6"/>
      <c r="R479" s="9"/>
      <c r="S479" s="6"/>
      <c r="T479" s="6"/>
      <c r="U479" s="6"/>
      <c r="V479" s="9"/>
    </row>
    <row r="480" spans="1:22" ht="11.25">
      <c r="A480" s="95"/>
      <c r="B480" s="18" t="s">
        <v>69</v>
      </c>
      <c r="C480" s="13">
        <f aca="true" t="shared" si="31" ref="C480:V480">SUM(C481:C486)</f>
        <v>0</v>
      </c>
      <c r="D480" s="13">
        <f t="shared" si="31"/>
        <v>0</v>
      </c>
      <c r="E480" s="13">
        <f t="shared" si="31"/>
        <v>0</v>
      </c>
      <c r="F480" s="13">
        <f t="shared" si="31"/>
        <v>0</v>
      </c>
      <c r="G480" s="13">
        <f t="shared" si="31"/>
        <v>0</v>
      </c>
      <c r="H480" s="13">
        <f t="shared" si="31"/>
        <v>0</v>
      </c>
      <c r="I480" s="13">
        <f t="shared" si="31"/>
        <v>0</v>
      </c>
      <c r="J480" s="13">
        <f t="shared" si="31"/>
        <v>0</v>
      </c>
      <c r="K480" s="13">
        <f t="shared" si="31"/>
        <v>0</v>
      </c>
      <c r="L480" s="13">
        <f t="shared" si="31"/>
        <v>0</v>
      </c>
      <c r="M480" s="13">
        <f t="shared" si="31"/>
        <v>0</v>
      </c>
      <c r="N480" s="13">
        <f t="shared" si="31"/>
        <v>0</v>
      </c>
      <c r="O480" s="13">
        <f t="shared" si="31"/>
        <v>0</v>
      </c>
      <c r="P480" s="13">
        <f t="shared" si="31"/>
        <v>0</v>
      </c>
      <c r="Q480" s="13">
        <f t="shared" si="31"/>
        <v>0</v>
      </c>
      <c r="R480" s="13">
        <f t="shared" si="31"/>
        <v>0</v>
      </c>
      <c r="S480" s="13">
        <f t="shared" si="31"/>
        <v>0</v>
      </c>
      <c r="T480" s="13">
        <f t="shared" si="31"/>
        <v>0</v>
      </c>
      <c r="U480" s="13">
        <f t="shared" si="31"/>
        <v>0</v>
      </c>
      <c r="V480" s="13">
        <f t="shared" si="31"/>
        <v>0</v>
      </c>
    </row>
    <row r="481" spans="1:22" ht="11.25" outlineLevel="1">
      <c r="A481" s="95"/>
      <c r="B481" s="16" t="s">
        <v>455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9"/>
      <c r="O481" s="6"/>
      <c r="P481" s="6"/>
      <c r="Q481" s="6"/>
      <c r="R481" s="9"/>
      <c r="S481" s="6"/>
      <c r="T481" s="6"/>
      <c r="U481" s="6"/>
      <c r="V481" s="9"/>
    </row>
    <row r="482" spans="1:22" ht="11.25" outlineLevel="1">
      <c r="A482" s="95"/>
      <c r="B482" s="16" t="s">
        <v>367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9"/>
      <c r="O482" s="6"/>
      <c r="P482" s="6"/>
      <c r="Q482" s="6"/>
      <c r="R482" s="9"/>
      <c r="S482" s="6"/>
      <c r="T482" s="6"/>
      <c r="U482" s="6"/>
      <c r="V482" s="9"/>
    </row>
    <row r="483" spans="1:22" ht="11.25" outlineLevel="1">
      <c r="A483" s="95"/>
      <c r="B483" s="16" t="s">
        <v>368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9"/>
      <c r="O483" s="6"/>
      <c r="P483" s="6"/>
      <c r="Q483" s="6"/>
      <c r="R483" s="9"/>
      <c r="S483" s="6"/>
      <c r="T483" s="6"/>
      <c r="U483" s="6"/>
      <c r="V483" s="9"/>
    </row>
    <row r="484" spans="1:22" ht="11.25" outlineLevel="1">
      <c r="A484" s="95"/>
      <c r="B484" s="16" t="s">
        <v>456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9"/>
      <c r="O484" s="6"/>
      <c r="P484" s="6"/>
      <c r="Q484" s="6"/>
      <c r="R484" s="9"/>
      <c r="S484" s="6"/>
      <c r="T484" s="6"/>
      <c r="U484" s="6"/>
      <c r="V484" s="9"/>
    </row>
    <row r="485" spans="1:22" ht="11.25" outlineLevel="1">
      <c r="A485" s="95"/>
      <c r="B485" s="16" t="s">
        <v>457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9"/>
      <c r="O485" s="6"/>
      <c r="P485" s="6"/>
      <c r="Q485" s="6"/>
      <c r="R485" s="9"/>
      <c r="S485" s="6"/>
      <c r="T485" s="6"/>
      <c r="U485" s="6"/>
      <c r="V485" s="9"/>
    </row>
    <row r="486" spans="1:22" ht="11.25" outlineLevel="1">
      <c r="A486" s="95"/>
      <c r="B486" s="16" t="s">
        <v>458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9"/>
      <c r="O486" s="6"/>
      <c r="P486" s="6"/>
      <c r="Q486" s="6"/>
      <c r="R486" s="9"/>
      <c r="S486" s="6"/>
      <c r="T486" s="6"/>
      <c r="U486" s="6"/>
      <c r="V486" s="9"/>
    </row>
    <row r="487" spans="1:22" ht="11.25" outlineLevel="1">
      <c r="A487" s="96"/>
      <c r="B487" s="17" t="s">
        <v>75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</row>
    <row r="488" spans="1:22" ht="11.25" outlineLevel="1">
      <c r="A488" s="94" t="s">
        <v>459</v>
      </c>
      <c r="B488" s="10" t="s">
        <v>69</v>
      </c>
      <c r="C488" s="11">
        <f>SUM(C489:C493)</f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</row>
    <row r="489" spans="1:22" ht="11.25" outlineLevel="1">
      <c r="A489" s="95"/>
      <c r="B489" s="43" t="s">
        <v>460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9"/>
      <c r="O489" s="6"/>
      <c r="P489" s="6"/>
      <c r="Q489" s="6"/>
      <c r="R489" s="9"/>
      <c r="S489" s="6"/>
      <c r="T489" s="6"/>
      <c r="U489" s="6"/>
      <c r="V489" s="9"/>
    </row>
    <row r="490" spans="1:22" ht="11.25" outlineLevel="1">
      <c r="A490" s="95"/>
      <c r="B490" s="43" t="s">
        <v>461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9"/>
      <c r="O490" s="6"/>
      <c r="P490" s="6"/>
      <c r="Q490" s="6"/>
      <c r="R490" s="9"/>
      <c r="S490" s="6"/>
      <c r="T490" s="6"/>
      <c r="U490" s="6"/>
      <c r="V490" s="9"/>
    </row>
    <row r="491" spans="1:22" ht="11.25" outlineLevel="1">
      <c r="A491" s="95"/>
      <c r="B491" s="43" t="s">
        <v>462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9"/>
      <c r="O491" s="6"/>
      <c r="P491" s="6"/>
      <c r="Q491" s="6"/>
      <c r="R491" s="9"/>
      <c r="S491" s="6"/>
      <c r="T491" s="6"/>
      <c r="U491" s="6"/>
      <c r="V491" s="9"/>
    </row>
    <row r="492" spans="1:22" ht="11.25" outlineLevel="1">
      <c r="A492" s="95"/>
      <c r="B492" s="43" t="s">
        <v>463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9"/>
      <c r="O492" s="6"/>
      <c r="P492" s="6"/>
      <c r="Q492" s="6"/>
      <c r="R492" s="9"/>
      <c r="S492" s="6"/>
      <c r="T492" s="6"/>
      <c r="U492" s="6"/>
      <c r="V492" s="9"/>
    </row>
    <row r="493" spans="1:22" ht="11.25" outlineLevel="1">
      <c r="A493" s="95"/>
      <c r="B493" s="43" t="s">
        <v>464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9"/>
      <c r="O493" s="6"/>
      <c r="P493" s="6"/>
      <c r="Q493" s="6"/>
      <c r="R493" s="9"/>
      <c r="S493" s="6"/>
      <c r="T493" s="6"/>
      <c r="U493" s="6"/>
      <c r="V493" s="9"/>
    </row>
    <row r="494" spans="1:22" ht="21" outlineLevel="1">
      <c r="A494" s="96"/>
      <c r="B494" s="17" t="s">
        <v>465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9"/>
      <c r="O494" s="6"/>
      <c r="P494" s="6"/>
      <c r="Q494" s="6"/>
      <c r="R494" s="9"/>
      <c r="S494" s="6"/>
      <c r="T494" s="6"/>
      <c r="U494" s="6"/>
      <c r="V494" s="9"/>
    </row>
    <row r="495" spans="1:22" ht="11.25">
      <c r="A495" s="88" t="s">
        <v>466</v>
      </c>
      <c r="B495" s="10" t="s">
        <v>467</v>
      </c>
      <c r="C495" s="11">
        <f aca="true" t="shared" si="32" ref="C495:V495">C496+C497+C498+C499</f>
        <v>41.4</v>
      </c>
      <c r="D495" s="11">
        <f t="shared" si="32"/>
        <v>193.36</v>
      </c>
      <c r="E495" s="11">
        <f t="shared" si="32"/>
        <v>0</v>
      </c>
      <c r="F495" s="11">
        <f t="shared" si="32"/>
        <v>0</v>
      </c>
      <c r="G495" s="11">
        <f t="shared" si="32"/>
        <v>10.3</v>
      </c>
      <c r="H495" s="11">
        <f t="shared" si="32"/>
        <v>44.74</v>
      </c>
      <c r="I495" s="11">
        <f t="shared" si="32"/>
        <v>10.04</v>
      </c>
      <c r="J495" s="11">
        <f t="shared" si="32"/>
        <v>44.45</v>
      </c>
      <c r="K495" s="11">
        <f t="shared" si="32"/>
        <v>10.4</v>
      </c>
      <c r="L495" s="11">
        <f t="shared" si="32"/>
        <v>45.18</v>
      </c>
      <c r="M495" s="11">
        <f t="shared" si="32"/>
        <v>0</v>
      </c>
      <c r="N495" s="11">
        <f t="shared" si="32"/>
        <v>0</v>
      </c>
      <c r="O495" s="11">
        <f t="shared" si="32"/>
        <v>10.4</v>
      </c>
      <c r="P495" s="11">
        <f t="shared" si="32"/>
        <v>51.97</v>
      </c>
      <c r="Q495" s="11">
        <f t="shared" si="32"/>
        <v>0</v>
      </c>
      <c r="R495" s="11">
        <f t="shared" si="32"/>
        <v>0</v>
      </c>
      <c r="S495" s="11">
        <f t="shared" si="32"/>
        <v>10.3</v>
      </c>
      <c r="T495" s="11">
        <f t="shared" si="32"/>
        <v>51.47</v>
      </c>
      <c r="U495" s="11">
        <f t="shared" si="32"/>
        <v>0</v>
      </c>
      <c r="V495" s="11">
        <f t="shared" si="32"/>
        <v>0</v>
      </c>
    </row>
    <row r="496" spans="1:22" ht="11.25">
      <c r="A496" s="88"/>
      <c r="B496" s="12" t="s">
        <v>468</v>
      </c>
      <c r="C496" s="13">
        <f aca="true" t="shared" si="33" ref="C496:V496">C8+C69+C142+C207+C252+C303+C349+C394</f>
        <v>0</v>
      </c>
      <c r="D496" s="13">
        <f t="shared" si="33"/>
        <v>0</v>
      </c>
      <c r="E496" s="13">
        <f t="shared" si="33"/>
        <v>0</v>
      </c>
      <c r="F496" s="13">
        <f t="shared" si="33"/>
        <v>0</v>
      </c>
      <c r="G496" s="13">
        <f t="shared" si="33"/>
        <v>0</v>
      </c>
      <c r="H496" s="13">
        <f t="shared" si="33"/>
        <v>0</v>
      </c>
      <c r="I496" s="13">
        <f t="shared" si="33"/>
        <v>0</v>
      </c>
      <c r="J496" s="13">
        <f t="shared" si="33"/>
        <v>0</v>
      </c>
      <c r="K496" s="13">
        <f t="shared" si="33"/>
        <v>0</v>
      </c>
      <c r="L496" s="13">
        <f t="shared" si="33"/>
        <v>0</v>
      </c>
      <c r="M496" s="13">
        <f t="shared" si="33"/>
        <v>0</v>
      </c>
      <c r="N496" s="13">
        <f t="shared" si="33"/>
        <v>0</v>
      </c>
      <c r="O496" s="13">
        <f t="shared" si="33"/>
        <v>0</v>
      </c>
      <c r="P496" s="13">
        <f t="shared" si="33"/>
        <v>0</v>
      </c>
      <c r="Q496" s="13">
        <f t="shared" si="33"/>
        <v>0</v>
      </c>
      <c r="R496" s="13">
        <f t="shared" si="33"/>
        <v>0</v>
      </c>
      <c r="S496" s="13">
        <f t="shared" si="33"/>
        <v>0</v>
      </c>
      <c r="T496" s="13">
        <f t="shared" si="33"/>
        <v>0</v>
      </c>
      <c r="U496" s="13">
        <f t="shared" si="33"/>
        <v>0</v>
      </c>
      <c r="V496" s="13">
        <f t="shared" si="33"/>
        <v>0</v>
      </c>
    </row>
    <row r="497" spans="1:22" ht="11.25">
      <c r="A497" s="88"/>
      <c r="B497" s="12" t="s">
        <v>40</v>
      </c>
      <c r="C497" s="13">
        <f aca="true" t="shared" si="34" ref="C497:V497">C32+C98+C168+C221+C268+C323+C366+C425</f>
        <v>41.4</v>
      </c>
      <c r="D497" s="13">
        <f t="shared" si="34"/>
        <v>193.36</v>
      </c>
      <c r="E497" s="13">
        <f t="shared" si="34"/>
        <v>0</v>
      </c>
      <c r="F497" s="13">
        <f t="shared" si="34"/>
        <v>0</v>
      </c>
      <c r="G497" s="13">
        <f t="shared" si="34"/>
        <v>10.3</v>
      </c>
      <c r="H497" s="13">
        <f t="shared" si="34"/>
        <v>44.74</v>
      </c>
      <c r="I497" s="13">
        <f t="shared" si="34"/>
        <v>10.04</v>
      </c>
      <c r="J497" s="13">
        <f t="shared" si="34"/>
        <v>44.45</v>
      </c>
      <c r="K497" s="13">
        <f t="shared" si="34"/>
        <v>10.4</v>
      </c>
      <c r="L497" s="13">
        <f t="shared" si="34"/>
        <v>45.18</v>
      </c>
      <c r="M497" s="13">
        <f t="shared" si="34"/>
        <v>0</v>
      </c>
      <c r="N497" s="13">
        <f t="shared" si="34"/>
        <v>0</v>
      </c>
      <c r="O497" s="13">
        <f t="shared" si="34"/>
        <v>10.4</v>
      </c>
      <c r="P497" s="13">
        <f t="shared" si="34"/>
        <v>51.97</v>
      </c>
      <c r="Q497" s="13">
        <f t="shared" si="34"/>
        <v>0</v>
      </c>
      <c r="R497" s="13">
        <f t="shared" si="34"/>
        <v>0</v>
      </c>
      <c r="S497" s="13">
        <f t="shared" si="34"/>
        <v>10.3</v>
      </c>
      <c r="T497" s="13">
        <f t="shared" si="34"/>
        <v>51.47</v>
      </c>
      <c r="U497" s="13">
        <f t="shared" si="34"/>
        <v>0</v>
      </c>
      <c r="V497" s="13">
        <f t="shared" si="34"/>
        <v>0</v>
      </c>
    </row>
    <row r="498" spans="1:22" ht="11.25">
      <c r="A498" s="88"/>
      <c r="B498" s="12" t="s">
        <v>69</v>
      </c>
      <c r="C498" s="13">
        <f aca="true" t="shared" si="35" ref="C498:V498">C61+C136+C200+C244+C293+C342+C387+C480+C488</f>
        <v>0</v>
      </c>
      <c r="D498" s="13">
        <f t="shared" si="35"/>
        <v>0</v>
      </c>
      <c r="E498" s="13">
        <f t="shared" si="35"/>
        <v>0</v>
      </c>
      <c r="F498" s="13">
        <f t="shared" si="35"/>
        <v>0</v>
      </c>
      <c r="G498" s="13">
        <f t="shared" si="35"/>
        <v>0</v>
      </c>
      <c r="H498" s="13">
        <f t="shared" si="35"/>
        <v>0</v>
      </c>
      <c r="I498" s="13">
        <f t="shared" si="35"/>
        <v>0</v>
      </c>
      <c r="J498" s="13">
        <f t="shared" si="35"/>
        <v>0</v>
      </c>
      <c r="K498" s="13">
        <f t="shared" si="35"/>
        <v>0</v>
      </c>
      <c r="L498" s="13">
        <f t="shared" si="35"/>
        <v>0</v>
      </c>
      <c r="M498" s="13">
        <f t="shared" si="35"/>
        <v>0</v>
      </c>
      <c r="N498" s="13">
        <f t="shared" si="35"/>
        <v>0</v>
      </c>
      <c r="O498" s="13">
        <f t="shared" si="35"/>
        <v>0</v>
      </c>
      <c r="P498" s="13">
        <f t="shared" si="35"/>
        <v>0</v>
      </c>
      <c r="Q498" s="13">
        <f t="shared" si="35"/>
        <v>0</v>
      </c>
      <c r="R498" s="13">
        <f t="shared" si="35"/>
        <v>0</v>
      </c>
      <c r="S498" s="13">
        <f t="shared" si="35"/>
        <v>0</v>
      </c>
      <c r="T498" s="13">
        <f t="shared" si="35"/>
        <v>0</v>
      </c>
      <c r="U498" s="13">
        <f t="shared" si="35"/>
        <v>0</v>
      </c>
      <c r="V498" s="13">
        <f t="shared" si="35"/>
        <v>0</v>
      </c>
    </row>
    <row r="499" spans="1:22" ht="11.25">
      <c r="A499" s="88"/>
      <c r="B499" s="12" t="s">
        <v>469</v>
      </c>
      <c r="C499" s="13">
        <f aca="true" t="shared" si="36" ref="C499:V499">C67+C140+C205+C250+C301+C347+C392+C487+C494</f>
        <v>0</v>
      </c>
      <c r="D499" s="13">
        <f t="shared" si="36"/>
        <v>0</v>
      </c>
      <c r="E499" s="13">
        <f t="shared" si="36"/>
        <v>0</v>
      </c>
      <c r="F499" s="13">
        <f t="shared" si="36"/>
        <v>0</v>
      </c>
      <c r="G499" s="13">
        <f t="shared" si="36"/>
        <v>0</v>
      </c>
      <c r="H499" s="13">
        <f t="shared" si="36"/>
        <v>0</v>
      </c>
      <c r="I499" s="13">
        <f t="shared" si="36"/>
        <v>0</v>
      </c>
      <c r="J499" s="13">
        <f t="shared" si="36"/>
        <v>0</v>
      </c>
      <c r="K499" s="13">
        <f t="shared" si="36"/>
        <v>0</v>
      </c>
      <c r="L499" s="13">
        <f t="shared" si="36"/>
        <v>0</v>
      </c>
      <c r="M499" s="13">
        <f t="shared" si="36"/>
        <v>0</v>
      </c>
      <c r="N499" s="13">
        <f t="shared" si="36"/>
        <v>0</v>
      </c>
      <c r="O499" s="13">
        <f t="shared" si="36"/>
        <v>0</v>
      </c>
      <c r="P499" s="13">
        <f t="shared" si="36"/>
        <v>0</v>
      </c>
      <c r="Q499" s="13">
        <f t="shared" si="36"/>
        <v>0</v>
      </c>
      <c r="R499" s="13">
        <f t="shared" si="36"/>
        <v>0</v>
      </c>
      <c r="S499" s="13">
        <f t="shared" si="36"/>
        <v>0</v>
      </c>
      <c r="T499" s="13">
        <f t="shared" si="36"/>
        <v>0</v>
      </c>
      <c r="U499" s="13">
        <f t="shared" si="36"/>
        <v>0</v>
      </c>
      <c r="V499" s="13">
        <f t="shared" si="36"/>
        <v>0</v>
      </c>
    </row>
    <row r="500" spans="3:22" ht="11.25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4"/>
      <c r="V500" s="44"/>
    </row>
    <row r="501" spans="1:22" s="29" customFormat="1" ht="15.75" customHeight="1">
      <c r="A501" s="89"/>
      <c r="B501" s="89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6"/>
      <c r="O501" s="46"/>
      <c r="P501" s="46"/>
      <c r="Q501" s="46"/>
      <c r="R501" s="46"/>
      <c r="S501" s="46"/>
      <c r="T501" s="46"/>
      <c r="U501" s="46"/>
      <c r="V501" s="47"/>
    </row>
    <row r="502" spans="1:22" s="29" customFormat="1" ht="15.75" customHeight="1">
      <c r="A502" s="89"/>
      <c r="B502" s="89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6"/>
      <c r="O502" s="46"/>
      <c r="P502" s="46"/>
      <c r="Q502" s="46"/>
      <c r="R502" s="46"/>
      <c r="S502" s="46"/>
      <c r="T502" s="46"/>
      <c r="U502" s="46"/>
      <c r="V502" s="47"/>
    </row>
    <row r="503" spans="1:22" s="29" customFormat="1" ht="15.75" customHeight="1">
      <c r="A503" s="89"/>
      <c r="B503" s="89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6"/>
      <c r="O503" s="46"/>
      <c r="P503" s="46"/>
      <c r="Q503" s="46"/>
      <c r="R503" s="46"/>
      <c r="S503" s="46"/>
      <c r="T503" s="46"/>
      <c r="U503" s="46"/>
      <c r="V503" s="47"/>
    </row>
    <row r="504" spans="1:22" s="29" customFormat="1" ht="15.75" customHeight="1">
      <c r="A504" s="89"/>
      <c r="B504" s="89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6"/>
      <c r="O504" s="46"/>
      <c r="P504" s="46"/>
      <c r="Q504" s="46"/>
      <c r="R504" s="46"/>
      <c r="S504" s="46"/>
      <c r="T504" s="46"/>
      <c r="U504" s="46"/>
      <c r="V504" s="47"/>
    </row>
    <row r="505" spans="1:22" s="29" customFormat="1" ht="15.75" customHeight="1">
      <c r="A505" s="89"/>
      <c r="B505" s="89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6"/>
      <c r="O505" s="46"/>
      <c r="P505" s="46"/>
      <c r="Q505" s="46"/>
      <c r="R505" s="46"/>
      <c r="S505" s="46"/>
      <c r="T505" s="46"/>
      <c r="U505" s="46"/>
      <c r="V505" s="47"/>
    </row>
    <row r="506" spans="1:22" s="29" customFormat="1" ht="20.25" customHeight="1">
      <c r="A506" s="89"/>
      <c r="B506" s="89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6"/>
      <c r="O506" s="46"/>
      <c r="P506" s="46"/>
      <c r="Q506" s="46"/>
      <c r="R506" s="46"/>
      <c r="S506" s="46"/>
      <c r="T506" s="46"/>
      <c r="U506" s="46"/>
      <c r="V506" s="47"/>
    </row>
    <row r="507" spans="1:22" s="29" customFormat="1" ht="28.5" customHeight="1">
      <c r="A507" s="90"/>
      <c r="B507" s="90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6"/>
      <c r="O507" s="46"/>
      <c r="P507" s="46"/>
      <c r="Q507" s="46"/>
      <c r="R507" s="46"/>
      <c r="S507" s="46"/>
      <c r="T507" s="46"/>
      <c r="U507" s="46"/>
      <c r="V507" s="47"/>
    </row>
    <row r="508" spans="1:22" s="29" customFormat="1" ht="21" customHeight="1">
      <c r="A508" s="4"/>
      <c r="B508" s="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6"/>
      <c r="O508" s="46"/>
      <c r="P508" s="46"/>
      <c r="Q508" s="46"/>
      <c r="R508" s="46"/>
      <c r="S508" s="46"/>
      <c r="T508" s="46"/>
      <c r="U508" s="46"/>
      <c r="V508" s="47"/>
    </row>
    <row r="509" spans="3:22" s="29" customFormat="1" ht="11.25"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6"/>
      <c r="O509" s="46"/>
      <c r="P509" s="46"/>
      <c r="Q509" s="46"/>
      <c r="R509" s="46"/>
      <c r="S509" s="46"/>
      <c r="T509" s="46"/>
      <c r="U509" s="46"/>
      <c r="V509" s="47"/>
    </row>
    <row r="510" spans="3:22" s="29" customFormat="1" ht="11.25"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6"/>
      <c r="O510" s="46"/>
      <c r="P510" s="46"/>
      <c r="Q510" s="46"/>
      <c r="R510" s="46"/>
      <c r="S510" s="46"/>
      <c r="T510" s="46"/>
      <c r="U510" s="46"/>
      <c r="V510" s="47"/>
    </row>
    <row r="511" spans="3:22" s="29" customFormat="1" ht="11.25"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6"/>
      <c r="O511" s="46"/>
      <c r="P511" s="46"/>
      <c r="Q511" s="46"/>
      <c r="R511" s="46"/>
      <c r="S511" s="46"/>
      <c r="T511" s="46"/>
      <c r="U511" s="46"/>
      <c r="V511" s="47"/>
    </row>
    <row r="512" spans="3:22" s="29" customFormat="1" ht="11.25"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6"/>
      <c r="O512" s="46"/>
      <c r="P512" s="46"/>
      <c r="Q512" s="46"/>
      <c r="R512" s="46"/>
      <c r="S512" s="46"/>
      <c r="T512" s="46"/>
      <c r="U512" s="46"/>
      <c r="V512" s="47"/>
    </row>
    <row r="513" spans="3:22" s="29" customFormat="1" ht="11.25"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6"/>
      <c r="O513" s="46"/>
      <c r="P513" s="46"/>
      <c r="Q513" s="46"/>
      <c r="R513" s="46"/>
      <c r="S513" s="46"/>
      <c r="T513" s="46"/>
      <c r="U513" s="46"/>
      <c r="V513" s="47"/>
    </row>
    <row r="514" spans="3:22" s="29" customFormat="1" ht="11.25"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6"/>
      <c r="O514" s="46"/>
      <c r="P514" s="46"/>
      <c r="Q514" s="46"/>
      <c r="R514" s="46"/>
      <c r="S514" s="46"/>
      <c r="T514" s="46"/>
      <c r="U514" s="46"/>
      <c r="V514" s="47"/>
    </row>
    <row r="515" spans="3:22" s="29" customFormat="1" ht="11.25"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6"/>
      <c r="O515" s="46"/>
      <c r="P515" s="46"/>
      <c r="Q515" s="46"/>
      <c r="R515" s="46"/>
      <c r="S515" s="46"/>
      <c r="T515" s="46"/>
      <c r="U515" s="46"/>
      <c r="V515" s="47"/>
    </row>
    <row r="516" spans="3:22" s="29" customFormat="1" ht="11.25"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6"/>
      <c r="O516" s="46"/>
      <c r="P516" s="46"/>
      <c r="Q516" s="46"/>
      <c r="R516" s="46"/>
      <c r="S516" s="46"/>
      <c r="T516" s="46"/>
      <c r="U516" s="46"/>
      <c r="V516" s="47"/>
    </row>
    <row r="517" spans="3:22" s="29" customFormat="1" ht="11.25"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6"/>
      <c r="O517" s="46"/>
      <c r="P517" s="46"/>
      <c r="Q517" s="46"/>
      <c r="R517" s="46"/>
      <c r="S517" s="46"/>
      <c r="T517" s="46"/>
      <c r="U517" s="46"/>
      <c r="V517" s="47"/>
    </row>
    <row r="518" spans="3:22" s="29" customFormat="1" ht="11.25"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6"/>
      <c r="O518" s="46"/>
      <c r="P518" s="46"/>
      <c r="Q518" s="46"/>
      <c r="R518" s="46"/>
      <c r="S518" s="46"/>
      <c r="T518" s="46"/>
      <c r="U518" s="46"/>
      <c r="V518" s="47"/>
    </row>
    <row r="519" spans="3:22" s="29" customFormat="1" ht="11.25"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6"/>
      <c r="O519" s="46"/>
      <c r="P519" s="46"/>
      <c r="Q519" s="46"/>
      <c r="R519" s="46"/>
      <c r="S519" s="46"/>
      <c r="T519" s="46"/>
      <c r="U519" s="46"/>
      <c r="V519" s="47"/>
    </row>
    <row r="520" spans="3:22" s="29" customFormat="1" ht="11.25"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6"/>
      <c r="O520" s="46"/>
      <c r="P520" s="46"/>
      <c r="Q520" s="46"/>
      <c r="R520" s="46"/>
      <c r="S520" s="46"/>
      <c r="T520" s="46"/>
      <c r="U520" s="46"/>
      <c r="V520" s="47"/>
    </row>
    <row r="521" spans="3:22" s="29" customFormat="1" ht="11.25"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6"/>
      <c r="O521" s="46"/>
      <c r="P521" s="46"/>
      <c r="Q521" s="46"/>
      <c r="R521" s="46"/>
      <c r="S521" s="46"/>
      <c r="T521" s="46"/>
      <c r="U521" s="46"/>
      <c r="V521" s="47"/>
    </row>
    <row r="522" spans="3:22" s="29" customFormat="1" ht="11.25"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6"/>
      <c r="O522" s="46"/>
      <c r="P522" s="46"/>
      <c r="Q522" s="46"/>
      <c r="R522" s="46"/>
      <c r="S522" s="46"/>
      <c r="T522" s="46"/>
      <c r="U522" s="46"/>
      <c r="V522" s="47"/>
    </row>
    <row r="523" spans="3:22" s="29" customFormat="1" ht="11.25"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6"/>
      <c r="O523" s="46"/>
      <c r="P523" s="46"/>
      <c r="Q523" s="46"/>
      <c r="R523" s="46"/>
      <c r="S523" s="46"/>
      <c r="T523" s="46"/>
      <c r="U523" s="46"/>
      <c r="V523" s="47"/>
    </row>
    <row r="524" spans="3:22" s="29" customFormat="1" ht="11.25"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6"/>
      <c r="O524" s="46"/>
      <c r="P524" s="46"/>
      <c r="Q524" s="46"/>
      <c r="R524" s="46"/>
      <c r="S524" s="46"/>
      <c r="T524" s="46"/>
      <c r="U524" s="46"/>
      <c r="V524" s="47"/>
    </row>
    <row r="525" spans="3:22" s="29" customFormat="1" ht="11.25"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6"/>
      <c r="O525" s="46"/>
      <c r="P525" s="46"/>
      <c r="Q525" s="46"/>
      <c r="R525" s="46"/>
      <c r="S525" s="46"/>
      <c r="T525" s="46"/>
      <c r="U525" s="46"/>
      <c r="V525" s="47"/>
    </row>
    <row r="526" ht="11.25">
      <c r="V526" s="44"/>
    </row>
    <row r="527" ht="11.25">
      <c r="V527" s="44"/>
    </row>
    <row r="528" ht="11.25">
      <c r="V528" s="44"/>
    </row>
    <row r="529" ht="11.25">
      <c r="V529" s="44"/>
    </row>
    <row r="530" ht="11.25">
      <c r="V530" s="44"/>
    </row>
    <row r="531" ht="11.25">
      <c r="V531" s="44"/>
    </row>
    <row r="532" ht="11.25">
      <c r="V532" s="44"/>
    </row>
    <row r="533" ht="11.25">
      <c r="V533" s="44"/>
    </row>
    <row r="534" ht="11.25">
      <c r="V534" s="44"/>
    </row>
    <row r="535" ht="11.25">
      <c r="V535" s="44"/>
    </row>
    <row r="536" ht="11.25">
      <c r="V536" s="44"/>
    </row>
    <row r="537" ht="11.25">
      <c r="V537" s="44"/>
    </row>
    <row r="538" ht="11.25">
      <c r="V538" s="44"/>
    </row>
    <row r="539" ht="11.25">
      <c r="V539" s="44"/>
    </row>
  </sheetData>
  <sheetProtection/>
  <mergeCells count="36">
    <mergeCell ref="O4:P4"/>
    <mergeCell ref="Q4:R4"/>
    <mergeCell ref="B3:B5"/>
    <mergeCell ref="C3:F3"/>
    <mergeCell ref="G3:J3"/>
    <mergeCell ref="C4:D4"/>
    <mergeCell ref="E4:F4"/>
    <mergeCell ref="G4:H4"/>
    <mergeCell ref="I4:J4"/>
    <mergeCell ref="A3:A5"/>
    <mergeCell ref="S1:V1"/>
    <mergeCell ref="S3:V3"/>
    <mergeCell ref="S4:T4"/>
    <mergeCell ref="U4:V4"/>
    <mergeCell ref="K3:N3"/>
    <mergeCell ref="A2:V2"/>
    <mergeCell ref="M4:N4"/>
    <mergeCell ref="O3:R3"/>
    <mergeCell ref="K4:L4"/>
    <mergeCell ref="A302:A347"/>
    <mergeCell ref="A348:A392"/>
    <mergeCell ref="A393:A487"/>
    <mergeCell ref="A488:A494"/>
    <mergeCell ref="A68:A140"/>
    <mergeCell ref="A251:A301"/>
    <mergeCell ref="A206:A250"/>
    <mergeCell ref="A7:A67"/>
    <mergeCell ref="A141:A205"/>
    <mergeCell ref="A495:A499"/>
    <mergeCell ref="A501:B501"/>
    <mergeCell ref="A506:B506"/>
    <mergeCell ref="A507:B507"/>
    <mergeCell ref="A502:B502"/>
    <mergeCell ref="A503:B503"/>
    <mergeCell ref="A504:B504"/>
    <mergeCell ref="A505:B5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1"/>
  <sheetViews>
    <sheetView tabSelected="1" zoomScalePageLayoutView="0" workbookViewId="0" topLeftCell="A2">
      <pane xSplit="1" ySplit="5" topLeftCell="J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Z99" sqref="Z99"/>
    </sheetView>
  </sheetViews>
  <sheetFormatPr defaultColWidth="9.140625" defaultRowHeight="12.75" outlineLevelRow="1"/>
  <cols>
    <col min="1" max="1" width="23.421875" style="1" customWidth="1"/>
    <col min="2" max="2" width="9.140625" style="2" hidden="1" customWidth="1"/>
    <col min="3" max="3" width="8.57421875" style="2" hidden="1" customWidth="1"/>
    <col min="4" max="4" width="9.140625" style="2" hidden="1" customWidth="1"/>
    <col min="5" max="5" width="9.57421875" style="2" hidden="1" customWidth="1"/>
    <col min="6" max="8" width="9.140625" style="2" customWidth="1"/>
    <col min="9" max="11" width="9.7109375" style="2" customWidth="1"/>
    <col min="12" max="14" width="11.28125" style="2" hidden="1" customWidth="1"/>
    <col min="15" max="15" width="12.7109375" style="3" hidden="1" customWidth="1"/>
    <col min="16" max="23" width="9.140625" style="3" hidden="1" customWidth="1"/>
    <col min="24" max="24" width="6.8515625" style="1" customWidth="1"/>
    <col min="25" max="25" width="6.7109375" style="1" customWidth="1"/>
    <col min="26" max="26" width="13.421875" style="1" customWidth="1"/>
    <col min="27" max="16384" width="9.140625" style="1" customWidth="1"/>
  </cols>
  <sheetData>
    <row r="1" spans="20:23" ht="53.25" customHeight="1">
      <c r="T1" s="100"/>
      <c r="U1" s="101"/>
      <c r="V1" s="101"/>
      <c r="W1" s="101"/>
    </row>
    <row r="2" spans="1:32" s="4" customFormat="1" ht="22.5" customHeight="1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AE2" s="110" t="s">
        <v>525</v>
      </c>
      <c r="AF2" s="110"/>
    </row>
    <row r="3" spans="1:26" ht="15" customHeight="1">
      <c r="A3" s="99" t="s">
        <v>2</v>
      </c>
      <c r="B3" s="104" t="s">
        <v>3</v>
      </c>
      <c r="C3" s="105"/>
      <c r="D3" s="105"/>
      <c r="E3" s="111"/>
      <c r="F3" s="104" t="s">
        <v>4</v>
      </c>
      <c r="G3" s="105"/>
      <c r="H3" s="105"/>
      <c r="I3" s="106"/>
      <c r="J3" s="112" t="s">
        <v>479</v>
      </c>
      <c r="K3" s="113"/>
      <c r="L3" s="104" t="s">
        <v>5</v>
      </c>
      <c r="M3" s="105"/>
      <c r="N3" s="105"/>
      <c r="O3" s="106"/>
      <c r="P3" s="109" t="s">
        <v>6</v>
      </c>
      <c r="Q3" s="105"/>
      <c r="R3" s="105"/>
      <c r="S3" s="106"/>
      <c r="T3" s="102" t="s">
        <v>7</v>
      </c>
      <c r="U3" s="102"/>
      <c r="V3" s="102"/>
      <c r="W3" s="103"/>
      <c r="X3" s="85"/>
      <c r="Y3" s="85"/>
      <c r="Z3" s="85"/>
    </row>
    <row r="4" spans="1:26" ht="21" customHeight="1">
      <c r="A4" s="99"/>
      <c r="B4" s="104" t="s">
        <v>8</v>
      </c>
      <c r="C4" s="106"/>
      <c r="D4" s="104" t="s">
        <v>9</v>
      </c>
      <c r="E4" s="106"/>
      <c r="F4" s="104" t="s">
        <v>8</v>
      </c>
      <c r="G4" s="106"/>
      <c r="H4" s="104" t="s">
        <v>10</v>
      </c>
      <c r="I4" s="106"/>
      <c r="J4" s="114"/>
      <c r="K4" s="115"/>
      <c r="L4" s="104" t="s">
        <v>8</v>
      </c>
      <c r="M4" s="106"/>
      <c r="N4" s="104" t="s">
        <v>9</v>
      </c>
      <c r="O4" s="106"/>
      <c r="P4" s="104" t="s">
        <v>8</v>
      </c>
      <c r="Q4" s="106"/>
      <c r="R4" s="104" t="s">
        <v>9</v>
      </c>
      <c r="S4" s="106"/>
      <c r="T4" s="102" t="s">
        <v>8</v>
      </c>
      <c r="U4" s="103"/>
      <c r="V4" s="102" t="s">
        <v>9</v>
      </c>
      <c r="W4" s="103"/>
      <c r="X4" s="85"/>
      <c r="Y4" s="85"/>
      <c r="Z4" s="85"/>
    </row>
    <row r="5" spans="1:26" ht="45" customHeight="1">
      <c r="A5" s="99"/>
      <c r="B5" s="6" t="s">
        <v>11</v>
      </c>
      <c r="C5" s="6" t="s">
        <v>12</v>
      </c>
      <c r="D5" s="6" t="s">
        <v>11</v>
      </c>
      <c r="E5" s="6" t="s">
        <v>12</v>
      </c>
      <c r="F5" s="6" t="s">
        <v>11</v>
      </c>
      <c r="G5" s="6" t="s">
        <v>12</v>
      </c>
      <c r="H5" s="6" t="s">
        <v>11</v>
      </c>
      <c r="I5" s="6" t="s">
        <v>12</v>
      </c>
      <c r="J5" s="51" t="s">
        <v>11</v>
      </c>
      <c r="K5" s="51" t="s">
        <v>12</v>
      </c>
      <c r="L5" s="6" t="s">
        <v>11</v>
      </c>
      <c r="M5" s="6" t="s">
        <v>12</v>
      </c>
      <c r="N5" s="6" t="s">
        <v>11</v>
      </c>
      <c r="O5" s="6" t="s">
        <v>12</v>
      </c>
      <c r="P5" s="6" t="s">
        <v>11</v>
      </c>
      <c r="Q5" s="6" t="s">
        <v>12</v>
      </c>
      <c r="R5" s="6" t="s">
        <v>11</v>
      </c>
      <c r="S5" s="6" t="s">
        <v>12</v>
      </c>
      <c r="T5" s="6" t="s">
        <v>11</v>
      </c>
      <c r="U5" s="6" t="s">
        <v>12</v>
      </c>
      <c r="V5" s="6" t="s">
        <v>11</v>
      </c>
      <c r="W5" s="6" t="s">
        <v>12</v>
      </c>
      <c r="X5" s="63" t="s">
        <v>483</v>
      </c>
      <c r="Y5" s="63" t="s">
        <v>484</v>
      </c>
      <c r="Z5" s="63" t="s">
        <v>492</v>
      </c>
    </row>
    <row r="6" spans="1:26" ht="11.25">
      <c r="A6" s="8">
        <v>2</v>
      </c>
      <c r="B6" s="6"/>
      <c r="C6" s="6"/>
      <c r="D6" s="6"/>
      <c r="E6" s="6"/>
      <c r="F6" s="6"/>
      <c r="G6" s="6"/>
      <c r="H6" s="6"/>
      <c r="I6" s="6"/>
      <c r="J6" s="51"/>
      <c r="K6" s="51"/>
      <c r="L6" s="6"/>
      <c r="M6" s="6"/>
      <c r="N6" s="6"/>
      <c r="O6" s="9"/>
      <c r="P6" s="6"/>
      <c r="Q6" s="6"/>
      <c r="R6" s="6"/>
      <c r="S6" s="9"/>
      <c r="T6" s="6"/>
      <c r="U6" s="6"/>
      <c r="V6" s="6"/>
      <c r="W6" s="9"/>
      <c r="X6" s="14"/>
      <c r="Y6" s="14"/>
      <c r="Z6" s="14"/>
    </row>
    <row r="7" spans="1:26" ht="11.25" customHeight="1">
      <c r="A7" s="10" t="s">
        <v>15</v>
      </c>
      <c r="B7" s="11">
        <f aca="true" t="shared" si="0" ref="B7:W7">B8+B39+B94+B101</f>
        <v>6231.144696655879</v>
      </c>
      <c r="C7" s="11">
        <f t="shared" si="0"/>
        <v>32438.780000000002</v>
      </c>
      <c r="D7" s="11">
        <f t="shared" si="0"/>
        <v>1567.1029999999998</v>
      </c>
      <c r="E7" s="11">
        <f t="shared" si="0"/>
        <v>8256.201592641599</v>
      </c>
      <c r="F7" s="11">
        <f t="shared" si="0"/>
        <v>1947.2327177049622</v>
      </c>
      <c r="G7" s="11">
        <f t="shared" si="0"/>
        <v>10040.43125</v>
      </c>
      <c r="H7" s="11">
        <f t="shared" si="0"/>
        <v>1567.1029999999998</v>
      </c>
      <c r="I7" s="11">
        <f t="shared" si="0"/>
        <v>8256.201592641599</v>
      </c>
      <c r="J7" s="11">
        <f t="shared" si="0"/>
        <v>380.12971770496193</v>
      </c>
      <c r="K7" s="11">
        <f t="shared" si="0"/>
        <v>1784.2296573584003</v>
      </c>
      <c r="L7" s="11">
        <f t="shared" si="0"/>
        <v>1298.8400000000001</v>
      </c>
      <c r="M7" s="11">
        <f t="shared" si="0"/>
        <v>7192.130140000002</v>
      </c>
      <c r="N7" s="11">
        <f t="shared" si="0"/>
        <v>0</v>
      </c>
      <c r="O7" s="11">
        <f t="shared" si="0"/>
        <v>0</v>
      </c>
      <c r="P7" s="11">
        <f t="shared" si="0"/>
        <v>1050.9591</v>
      </c>
      <c r="Q7" s="11">
        <f t="shared" si="0"/>
        <v>5543.117305643157</v>
      </c>
      <c r="R7" s="11">
        <f t="shared" si="0"/>
        <v>0</v>
      </c>
      <c r="S7" s="11">
        <f t="shared" si="0"/>
        <v>0</v>
      </c>
      <c r="T7" s="11">
        <f t="shared" si="0"/>
        <v>1716.792</v>
      </c>
      <c r="U7" s="11">
        <f t="shared" si="0"/>
        <v>9207.593827644641</v>
      </c>
      <c r="V7" s="11">
        <f t="shared" si="0"/>
        <v>0</v>
      </c>
      <c r="W7" s="11">
        <f t="shared" si="0"/>
        <v>0</v>
      </c>
      <c r="X7" s="64">
        <f aca="true" t="shared" si="1" ref="X7:Y9">(J7/F7)*100</f>
        <v>19.52153506094477</v>
      </c>
      <c r="Y7" s="64">
        <f t="shared" si="1"/>
        <v>17.770448429278378</v>
      </c>
      <c r="Z7" s="14"/>
    </row>
    <row r="8" spans="1:26" ht="11.25">
      <c r="A8" s="12" t="s">
        <v>16</v>
      </c>
      <c r="B8" s="13">
        <f aca="true" t="shared" si="2" ref="B8:W8">SUM(B9:B38)</f>
        <v>2674.944508649488</v>
      </c>
      <c r="C8" s="13">
        <f t="shared" si="2"/>
        <v>13555.03</v>
      </c>
      <c r="D8" s="13">
        <f t="shared" si="2"/>
        <v>738.1280000000002</v>
      </c>
      <c r="E8" s="13">
        <f t="shared" si="2"/>
        <v>3847.2069731215993</v>
      </c>
      <c r="F8" s="13">
        <f t="shared" si="2"/>
        <v>835.920158952965</v>
      </c>
      <c r="G8" s="13">
        <f t="shared" si="2"/>
        <v>4139.259375</v>
      </c>
      <c r="H8" s="13">
        <f t="shared" si="2"/>
        <v>738.1280000000002</v>
      </c>
      <c r="I8" s="13">
        <f t="shared" si="2"/>
        <v>3847.2069731215993</v>
      </c>
      <c r="J8" s="13">
        <f t="shared" si="2"/>
        <v>97.79215895296493</v>
      </c>
      <c r="K8" s="13">
        <f t="shared" si="2"/>
        <v>292.0524018783999</v>
      </c>
      <c r="L8" s="13">
        <f t="shared" si="2"/>
        <v>539.1410000000001</v>
      </c>
      <c r="M8" s="13">
        <f t="shared" si="2"/>
        <v>2985.2261800000006</v>
      </c>
      <c r="N8" s="13">
        <f t="shared" si="2"/>
        <v>0</v>
      </c>
      <c r="O8" s="13">
        <f t="shared" si="2"/>
        <v>0</v>
      </c>
      <c r="P8" s="13">
        <f t="shared" si="2"/>
        <v>337.5396</v>
      </c>
      <c r="Q8" s="13">
        <f t="shared" si="2"/>
        <v>1825.961342021888</v>
      </c>
      <c r="R8" s="13">
        <f t="shared" si="2"/>
        <v>0</v>
      </c>
      <c r="S8" s="13">
        <f t="shared" si="2"/>
        <v>0</v>
      </c>
      <c r="T8" s="13">
        <f t="shared" si="2"/>
        <v>753.179</v>
      </c>
      <c r="U8" s="13">
        <f t="shared" si="2"/>
        <v>4101.346686146349</v>
      </c>
      <c r="V8" s="13">
        <f t="shared" si="2"/>
        <v>0</v>
      </c>
      <c r="W8" s="13">
        <f t="shared" si="2"/>
        <v>0</v>
      </c>
      <c r="X8" s="65">
        <f t="shared" si="1"/>
        <v>11.698743941700709</v>
      </c>
      <c r="Y8" s="65">
        <f t="shared" si="1"/>
        <v>7.055668065700761</v>
      </c>
      <c r="Z8" s="14"/>
    </row>
    <row r="9" spans="1:26" ht="11.25" outlineLevel="1">
      <c r="A9" s="16" t="s">
        <v>372</v>
      </c>
      <c r="B9" s="53">
        <v>108.99132371061931</v>
      </c>
      <c r="C9" s="53">
        <v>585.36</v>
      </c>
      <c r="D9" s="53">
        <f aca="true" t="shared" si="3" ref="D9:D38">SUM(H9,N9,R9,V9)</f>
        <v>30.096</v>
      </c>
      <c r="E9" s="53">
        <f aca="true" t="shared" si="4" ref="E9:E38">SUM(I9,O9,S9,W9)</f>
        <v>161.6366694176</v>
      </c>
      <c r="F9" s="53">
        <v>34.05978865956853</v>
      </c>
      <c r="G9" s="53">
        <v>182.925</v>
      </c>
      <c r="H9" s="53">
        <v>30.096</v>
      </c>
      <c r="I9" s="53">
        <v>161.6366694176</v>
      </c>
      <c r="J9" s="55">
        <f>F9-H9</f>
        <v>3.9637886595685323</v>
      </c>
      <c r="K9" s="55">
        <f>G9-I9</f>
        <v>21.28833058240002</v>
      </c>
      <c r="L9" s="53">
        <v>19.56</v>
      </c>
      <c r="M9" s="53">
        <v>108.46192</v>
      </c>
      <c r="N9" s="53">
        <v>0</v>
      </c>
      <c r="O9" s="54">
        <v>0</v>
      </c>
      <c r="P9" s="53">
        <v>14.112</v>
      </c>
      <c r="Q9" s="53">
        <v>76.55856768928</v>
      </c>
      <c r="R9" s="53">
        <v>0</v>
      </c>
      <c r="S9" s="54">
        <v>0</v>
      </c>
      <c r="T9" s="53">
        <v>31.5</v>
      </c>
      <c r="U9" s="53">
        <v>172.11579651000002</v>
      </c>
      <c r="V9" s="53"/>
      <c r="W9" s="54"/>
      <c r="X9" s="60">
        <f t="shared" si="1"/>
        <v>11.637737095749628</v>
      </c>
      <c r="Y9" s="60">
        <f t="shared" si="1"/>
        <v>11.637737095749635</v>
      </c>
      <c r="Z9" s="14"/>
    </row>
    <row r="10" spans="1:26" ht="11.25" outlineLevel="1">
      <c r="A10" s="16" t="s">
        <v>373</v>
      </c>
      <c r="B10" s="53">
        <v>84.62938522067031</v>
      </c>
      <c r="C10" s="53">
        <v>454.82</v>
      </c>
      <c r="D10" s="53">
        <f t="shared" si="3"/>
        <v>25.928</v>
      </c>
      <c r="E10" s="53">
        <f t="shared" si="4"/>
        <v>139.3437152976</v>
      </c>
      <c r="F10" s="53">
        <v>26.446682881459473</v>
      </c>
      <c r="G10" s="53">
        <v>142.13125</v>
      </c>
      <c r="H10" s="53">
        <v>25.928</v>
      </c>
      <c r="I10" s="53">
        <v>139.3437152976</v>
      </c>
      <c r="J10" s="55">
        <f aca="true" t="shared" si="5" ref="J10:J73">F10-H10</f>
        <v>0.5186828814594726</v>
      </c>
      <c r="K10" s="55">
        <f aca="true" t="shared" si="6" ref="K10:K73">G10-I10</f>
        <v>2.787534702399995</v>
      </c>
      <c r="L10" s="53">
        <v>19.192</v>
      </c>
      <c r="M10" s="53">
        <v>106.33765000000001</v>
      </c>
      <c r="N10" s="53">
        <v>0</v>
      </c>
      <c r="O10" s="54">
        <v>0</v>
      </c>
      <c r="P10" s="53">
        <v>17.664</v>
      </c>
      <c r="Q10" s="53">
        <v>95.81119189536</v>
      </c>
      <c r="R10" s="53">
        <v>0</v>
      </c>
      <c r="S10" s="54">
        <v>0</v>
      </c>
      <c r="T10" s="53">
        <v>28.364</v>
      </c>
      <c r="U10" s="53">
        <v>154.98071276856</v>
      </c>
      <c r="V10" s="53"/>
      <c r="W10" s="54"/>
      <c r="X10" s="60">
        <f aca="true" t="shared" si="7" ref="X10:X38">(J10/F10)*100</f>
        <v>1.9612398416252679</v>
      </c>
      <c r="Y10" s="60">
        <f aca="true" t="shared" si="8" ref="Y10:Y38">(K10/G10)*100</f>
        <v>1.961239841625255</v>
      </c>
      <c r="Z10" s="14"/>
    </row>
    <row r="11" spans="1:26" ht="45" outlineLevel="1">
      <c r="A11" s="16" t="s">
        <v>374</v>
      </c>
      <c r="B11" s="53">
        <v>133.96707696277366</v>
      </c>
      <c r="C11" s="53">
        <v>719.83</v>
      </c>
      <c r="D11" s="53">
        <f t="shared" si="3"/>
        <v>45.394</v>
      </c>
      <c r="E11" s="53">
        <f t="shared" si="4"/>
        <v>243.9103976948</v>
      </c>
      <c r="F11" s="53">
        <v>41.86471155086677</v>
      </c>
      <c r="G11" s="53">
        <v>224.946875</v>
      </c>
      <c r="H11" s="53">
        <v>45.394</v>
      </c>
      <c r="I11" s="53">
        <v>243.9103976948</v>
      </c>
      <c r="J11" s="55">
        <f t="shared" si="5"/>
        <v>-3.529288449133226</v>
      </c>
      <c r="K11" s="55">
        <f t="shared" si="6"/>
        <v>-18.96352269479999</v>
      </c>
      <c r="L11" s="53">
        <v>31.078</v>
      </c>
      <c r="M11" s="53">
        <v>171.94388</v>
      </c>
      <c r="N11" s="53">
        <v>0</v>
      </c>
      <c r="O11" s="54">
        <v>0</v>
      </c>
      <c r="P11" s="53">
        <v>17.18</v>
      </c>
      <c r="Q11" s="53">
        <v>93.41281980959998</v>
      </c>
      <c r="R11" s="53">
        <v>0</v>
      </c>
      <c r="S11" s="54">
        <v>0</v>
      </c>
      <c r="T11" s="53">
        <v>38.304</v>
      </c>
      <c r="U11" s="53">
        <v>209.29280855616003</v>
      </c>
      <c r="V11" s="53"/>
      <c r="W11" s="54"/>
      <c r="X11" s="60">
        <f t="shared" si="7"/>
        <v>-8.430222778067021</v>
      </c>
      <c r="Y11" s="60">
        <f t="shared" si="8"/>
        <v>-8.430222778067039</v>
      </c>
      <c r="Z11" s="14" t="s">
        <v>520</v>
      </c>
    </row>
    <row r="12" spans="1:26" ht="11.25" outlineLevel="1">
      <c r="A12" s="16" t="s">
        <v>375</v>
      </c>
      <c r="B12" s="53">
        <v>362.1737643449608</v>
      </c>
      <c r="C12" s="53">
        <v>798.87</v>
      </c>
      <c r="D12" s="53">
        <f t="shared" si="3"/>
        <v>39.9</v>
      </c>
      <c r="E12" s="53">
        <f t="shared" si="4"/>
        <v>88.01</v>
      </c>
      <c r="F12" s="53">
        <v>113.17930135780024</v>
      </c>
      <c r="G12" s="53">
        <v>249.646875</v>
      </c>
      <c r="H12" s="53">
        <v>39.9</v>
      </c>
      <c r="I12" s="53">
        <v>88.01</v>
      </c>
      <c r="J12" s="55">
        <f t="shared" si="5"/>
        <v>73.27930135780025</v>
      </c>
      <c r="K12" s="55">
        <f t="shared" si="6"/>
        <v>161.63687499999997</v>
      </c>
      <c r="L12" s="53">
        <v>28.06</v>
      </c>
      <c r="M12" s="53">
        <v>155.69854999999998</v>
      </c>
      <c r="N12" s="53">
        <v>0</v>
      </c>
      <c r="O12" s="54">
        <v>0</v>
      </c>
      <c r="P12" s="53">
        <v>19.47</v>
      </c>
      <c r="Q12" s="53">
        <v>105.6999815822</v>
      </c>
      <c r="R12" s="53">
        <v>0</v>
      </c>
      <c r="S12" s="54">
        <v>0</v>
      </c>
      <c r="T12" s="53">
        <v>48.3315</v>
      </c>
      <c r="U12" s="53">
        <v>264.08300377851003</v>
      </c>
      <c r="V12" s="53"/>
      <c r="W12" s="54"/>
      <c r="X12" s="60">
        <f t="shared" si="7"/>
        <v>64.74620401316861</v>
      </c>
      <c r="Y12" s="60">
        <f t="shared" si="8"/>
        <v>64.7462040131686</v>
      </c>
      <c r="Z12" s="14"/>
    </row>
    <row r="13" spans="1:26" ht="45" outlineLevel="1">
      <c r="A13" s="16" t="s">
        <v>376</v>
      </c>
      <c r="B13" s="53">
        <v>162.8479911028158</v>
      </c>
      <c r="C13" s="53">
        <v>879.7</v>
      </c>
      <c r="D13" s="53">
        <f t="shared" si="3"/>
        <v>58.342</v>
      </c>
      <c r="E13" s="53">
        <f t="shared" si="4"/>
        <v>315.16174717560006</v>
      </c>
      <c r="F13" s="53">
        <v>50.88999721962993</v>
      </c>
      <c r="G13" s="53">
        <v>274.90625</v>
      </c>
      <c r="H13" s="53">
        <v>58.342</v>
      </c>
      <c r="I13" s="53">
        <v>315.16174717560006</v>
      </c>
      <c r="J13" s="55">
        <f t="shared" si="5"/>
        <v>-7.452002780370066</v>
      </c>
      <c r="K13" s="55">
        <f t="shared" si="6"/>
        <v>-40.255497175600055</v>
      </c>
      <c r="L13" s="53">
        <v>36.095</v>
      </c>
      <c r="M13" s="53">
        <v>199.98644000000004</v>
      </c>
      <c r="N13" s="53">
        <v>0</v>
      </c>
      <c r="O13" s="54">
        <v>0</v>
      </c>
      <c r="P13" s="53">
        <v>17.74</v>
      </c>
      <c r="Q13" s="53">
        <v>96.27954950360002</v>
      </c>
      <c r="R13" s="53">
        <v>0</v>
      </c>
      <c r="S13" s="54">
        <v>0</v>
      </c>
      <c r="T13" s="53">
        <v>48.6535</v>
      </c>
      <c r="U13" s="53">
        <v>265.84240969839</v>
      </c>
      <c r="V13" s="53"/>
      <c r="W13" s="54"/>
      <c r="X13" s="60">
        <f t="shared" si="7"/>
        <v>-14.64335466203481</v>
      </c>
      <c r="Y13" s="60">
        <f t="shared" si="8"/>
        <v>-14.643354662034804</v>
      </c>
      <c r="Z13" s="14" t="s">
        <v>520</v>
      </c>
    </row>
    <row r="14" spans="1:26" ht="67.5" outlineLevel="1">
      <c r="A14" s="16" t="s">
        <v>377</v>
      </c>
      <c r="B14" s="53">
        <v>82.09071192115</v>
      </c>
      <c r="C14" s="53">
        <v>446.39</v>
      </c>
      <c r="D14" s="53">
        <f t="shared" si="3"/>
        <v>33.46</v>
      </c>
      <c r="E14" s="53">
        <f t="shared" si="4"/>
        <v>181.9476168552</v>
      </c>
      <c r="F14" s="53">
        <v>25.653347475359375</v>
      </c>
      <c r="G14" s="53">
        <v>139.496875</v>
      </c>
      <c r="H14" s="53">
        <v>33.46</v>
      </c>
      <c r="I14" s="53">
        <v>181.9476168552</v>
      </c>
      <c r="J14" s="55">
        <f t="shared" si="5"/>
        <v>-7.806652524640626</v>
      </c>
      <c r="K14" s="55">
        <f t="shared" si="6"/>
        <v>-42.45074185520002</v>
      </c>
      <c r="L14" s="53">
        <v>17.684</v>
      </c>
      <c r="M14" s="53">
        <v>98.05002000000002</v>
      </c>
      <c r="N14" s="53">
        <v>0</v>
      </c>
      <c r="O14" s="54">
        <v>0</v>
      </c>
      <c r="P14" s="53">
        <v>17.164</v>
      </c>
      <c r="Q14" s="53">
        <v>93.07701999096001</v>
      </c>
      <c r="R14" s="53">
        <v>0</v>
      </c>
      <c r="S14" s="54">
        <v>0</v>
      </c>
      <c r="T14" s="53">
        <v>28.196</v>
      </c>
      <c r="U14" s="53">
        <v>154.06276185384</v>
      </c>
      <c r="V14" s="53"/>
      <c r="W14" s="54"/>
      <c r="X14" s="60">
        <f t="shared" si="7"/>
        <v>-30.431321027944186</v>
      </c>
      <c r="Y14" s="60">
        <f t="shared" si="8"/>
        <v>-30.431321027944193</v>
      </c>
      <c r="Z14" s="14" t="s">
        <v>521</v>
      </c>
    </row>
    <row r="15" spans="1:26" ht="11.25" outlineLevel="1">
      <c r="A15" s="16" t="s">
        <v>378</v>
      </c>
      <c r="B15" s="53">
        <v>35.95250005964804</v>
      </c>
      <c r="C15" s="53">
        <v>190.91</v>
      </c>
      <c r="D15" s="53">
        <f t="shared" si="3"/>
        <v>10.316</v>
      </c>
      <c r="E15" s="53">
        <f t="shared" si="4"/>
        <v>54.7785983376</v>
      </c>
      <c r="F15" s="53">
        <v>11.235156268640011</v>
      </c>
      <c r="G15" s="53">
        <v>59.659375</v>
      </c>
      <c r="H15" s="53">
        <v>10.316</v>
      </c>
      <c r="I15" s="53">
        <v>54.7785983376</v>
      </c>
      <c r="J15" s="55">
        <f t="shared" si="5"/>
        <v>0.9191562686400108</v>
      </c>
      <c r="K15" s="55">
        <f t="shared" si="6"/>
        <v>4.880776662399995</v>
      </c>
      <c r="L15" s="53">
        <v>7.032</v>
      </c>
      <c r="M15" s="53">
        <v>38.93523</v>
      </c>
      <c r="N15" s="53">
        <v>0</v>
      </c>
      <c r="O15" s="54">
        <v>0</v>
      </c>
      <c r="P15" s="53">
        <v>4.898</v>
      </c>
      <c r="Q15" s="53">
        <v>26.97000284452</v>
      </c>
      <c r="R15" s="53">
        <v>0</v>
      </c>
      <c r="S15" s="54">
        <v>0</v>
      </c>
      <c r="T15" s="53">
        <v>9.38</v>
      </c>
      <c r="U15" s="53">
        <v>50.1497360812</v>
      </c>
      <c r="V15" s="53"/>
      <c r="W15" s="54"/>
      <c r="X15" s="60">
        <f t="shared" si="7"/>
        <v>8.181072400439984</v>
      </c>
      <c r="Y15" s="60">
        <f t="shared" si="8"/>
        <v>8.181072400439989</v>
      </c>
      <c r="Z15" s="14"/>
    </row>
    <row r="16" spans="1:26" ht="11.25" outlineLevel="1">
      <c r="A16" s="16" t="s">
        <v>379</v>
      </c>
      <c r="B16" s="53">
        <v>0</v>
      </c>
      <c r="C16" s="53">
        <v>309.4</v>
      </c>
      <c r="D16" s="53">
        <f t="shared" si="3"/>
        <v>0</v>
      </c>
      <c r="E16" s="53">
        <f t="shared" si="4"/>
        <v>0</v>
      </c>
      <c r="F16" s="53">
        <v>0</v>
      </c>
      <c r="G16" s="53">
        <v>0</v>
      </c>
      <c r="H16" s="53">
        <v>0</v>
      </c>
      <c r="I16" s="53">
        <v>0</v>
      </c>
      <c r="J16" s="55">
        <f t="shared" si="5"/>
        <v>0</v>
      </c>
      <c r="K16" s="55">
        <f t="shared" si="6"/>
        <v>0</v>
      </c>
      <c r="L16" s="53">
        <v>0</v>
      </c>
      <c r="M16" s="53">
        <v>0</v>
      </c>
      <c r="N16" s="53">
        <v>0</v>
      </c>
      <c r="O16" s="54">
        <v>0</v>
      </c>
      <c r="P16" s="53">
        <v>0</v>
      </c>
      <c r="Q16" s="53">
        <v>0</v>
      </c>
      <c r="R16" s="53">
        <v>0</v>
      </c>
      <c r="S16" s="54">
        <v>0</v>
      </c>
      <c r="T16" s="53">
        <v>0</v>
      </c>
      <c r="U16" s="53">
        <v>0</v>
      </c>
      <c r="V16" s="53"/>
      <c r="W16" s="54"/>
      <c r="X16" s="60">
        <v>0</v>
      </c>
      <c r="Y16" s="60">
        <v>0</v>
      </c>
      <c r="Z16" s="14"/>
    </row>
    <row r="17" spans="1:26" ht="11.25" outlineLevel="1">
      <c r="A17" s="16" t="s">
        <v>380</v>
      </c>
      <c r="B17" s="53">
        <v>85.64870381945363</v>
      </c>
      <c r="C17" s="53">
        <v>460.56</v>
      </c>
      <c r="D17" s="53">
        <f t="shared" si="3"/>
        <v>24.836</v>
      </c>
      <c r="E17" s="53">
        <f t="shared" si="4"/>
        <v>133.5509780056</v>
      </c>
      <c r="F17" s="53">
        <v>26.76521994357926</v>
      </c>
      <c r="G17" s="53">
        <v>143.925</v>
      </c>
      <c r="H17" s="53">
        <v>24.836</v>
      </c>
      <c r="I17" s="53">
        <v>133.5509780056</v>
      </c>
      <c r="J17" s="55">
        <f t="shared" si="5"/>
        <v>1.9292199435792625</v>
      </c>
      <c r="K17" s="55">
        <f t="shared" si="6"/>
        <v>10.37402199440001</v>
      </c>
      <c r="L17" s="53">
        <v>19.088</v>
      </c>
      <c r="M17" s="53">
        <v>105.50121</v>
      </c>
      <c r="N17" s="53">
        <v>0</v>
      </c>
      <c r="O17" s="54">
        <v>0</v>
      </c>
      <c r="P17" s="53">
        <v>8.376</v>
      </c>
      <c r="Q17" s="53">
        <v>45.483941527839995</v>
      </c>
      <c r="R17" s="53">
        <v>0</v>
      </c>
      <c r="S17" s="54">
        <v>0</v>
      </c>
      <c r="T17" s="53">
        <v>20.3</v>
      </c>
      <c r="U17" s="53">
        <v>110.919068862</v>
      </c>
      <c r="V17" s="53"/>
      <c r="W17" s="54"/>
      <c r="X17" s="60">
        <f t="shared" si="7"/>
        <v>7.207936073927408</v>
      </c>
      <c r="Y17" s="60">
        <f t="shared" si="8"/>
        <v>7.207936073927399</v>
      </c>
      <c r="Z17" s="14"/>
    </row>
    <row r="18" spans="1:26" ht="11.25" outlineLevel="1">
      <c r="A18" s="16" t="s">
        <v>381</v>
      </c>
      <c r="B18" s="53">
        <v>184.9909279871171</v>
      </c>
      <c r="C18" s="53">
        <v>998.38</v>
      </c>
      <c r="D18" s="53">
        <f t="shared" si="3"/>
        <v>53.836</v>
      </c>
      <c r="E18" s="53">
        <f t="shared" si="4"/>
        <v>290.5482245256</v>
      </c>
      <c r="F18" s="53">
        <v>57.80966499597409</v>
      </c>
      <c r="G18" s="53">
        <v>311.99375</v>
      </c>
      <c r="H18" s="53">
        <v>53.836</v>
      </c>
      <c r="I18" s="53">
        <v>290.5482245256</v>
      </c>
      <c r="J18" s="55">
        <f t="shared" si="5"/>
        <v>3.97366499597409</v>
      </c>
      <c r="K18" s="55">
        <f t="shared" si="6"/>
        <v>21.44552547439997</v>
      </c>
      <c r="L18" s="53">
        <v>41.096</v>
      </c>
      <c r="M18" s="53">
        <v>227.5216</v>
      </c>
      <c r="N18" s="53">
        <v>0</v>
      </c>
      <c r="O18" s="54">
        <v>0</v>
      </c>
      <c r="P18" s="53">
        <v>18.176</v>
      </c>
      <c r="Q18" s="53">
        <v>98.72682208544002</v>
      </c>
      <c r="R18" s="53">
        <v>0</v>
      </c>
      <c r="S18" s="54">
        <v>0</v>
      </c>
      <c r="T18" s="53">
        <v>55.258</v>
      </c>
      <c r="U18" s="53">
        <v>301.92935503331995</v>
      </c>
      <c r="V18" s="53"/>
      <c r="W18" s="54"/>
      <c r="X18" s="60">
        <f t="shared" si="7"/>
        <v>6.873703551561524</v>
      </c>
      <c r="Y18" s="60">
        <f t="shared" si="8"/>
        <v>6.873703551561521</v>
      </c>
      <c r="Z18" s="14"/>
    </row>
    <row r="19" spans="1:26" ht="11.25" outlineLevel="1">
      <c r="A19" s="16" t="s">
        <v>382</v>
      </c>
      <c r="B19" s="53">
        <v>28.723925055800454</v>
      </c>
      <c r="C19" s="53">
        <v>152.65</v>
      </c>
      <c r="D19" s="53">
        <f t="shared" si="3"/>
        <v>1.998</v>
      </c>
      <c r="E19" s="53">
        <f t="shared" si="4"/>
        <v>10.6181414764</v>
      </c>
      <c r="F19" s="53">
        <v>8.976226579937642</v>
      </c>
      <c r="G19" s="53">
        <v>47.703125</v>
      </c>
      <c r="H19" s="53">
        <v>1.998</v>
      </c>
      <c r="I19" s="53">
        <v>10.6181414764</v>
      </c>
      <c r="J19" s="55">
        <f t="shared" si="5"/>
        <v>6.978226579937641</v>
      </c>
      <c r="K19" s="55">
        <f t="shared" si="6"/>
        <v>37.0849835236</v>
      </c>
      <c r="L19" s="53">
        <v>4.797</v>
      </c>
      <c r="M19" s="53">
        <v>26.57084</v>
      </c>
      <c r="N19" s="53">
        <v>0</v>
      </c>
      <c r="O19" s="54">
        <v>0</v>
      </c>
      <c r="P19" s="53">
        <v>1.6656</v>
      </c>
      <c r="Q19" s="53">
        <v>6.587484484128</v>
      </c>
      <c r="R19" s="53">
        <v>0</v>
      </c>
      <c r="S19" s="54">
        <v>0</v>
      </c>
      <c r="T19" s="53">
        <v>6.846</v>
      </c>
      <c r="U19" s="53">
        <v>30.311959246079997</v>
      </c>
      <c r="V19" s="53"/>
      <c r="W19" s="54"/>
      <c r="X19" s="60">
        <f t="shared" si="7"/>
        <v>77.74120358697674</v>
      </c>
      <c r="Y19" s="60">
        <f t="shared" si="8"/>
        <v>77.74120358697675</v>
      </c>
      <c r="Z19" s="14"/>
    </row>
    <row r="20" spans="1:26" ht="11.25" outlineLevel="1">
      <c r="A20" s="16" t="s">
        <v>383</v>
      </c>
      <c r="B20" s="53">
        <v>30.479510431110477</v>
      </c>
      <c r="C20" s="53">
        <v>163.56</v>
      </c>
      <c r="D20" s="53">
        <f t="shared" si="3"/>
        <v>9.19</v>
      </c>
      <c r="E20" s="53">
        <f t="shared" si="4"/>
        <v>49.315634626</v>
      </c>
      <c r="F20" s="53">
        <v>9.524847009722023</v>
      </c>
      <c r="G20" s="53">
        <v>51.1125</v>
      </c>
      <c r="H20" s="53">
        <v>9.19</v>
      </c>
      <c r="I20" s="53">
        <v>49.315634626</v>
      </c>
      <c r="J20" s="55">
        <f t="shared" si="5"/>
        <v>0.33484700972202397</v>
      </c>
      <c r="K20" s="55">
        <f t="shared" si="6"/>
        <v>1.7968653739999993</v>
      </c>
      <c r="L20" s="53">
        <v>6.24</v>
      </c>
      <c r="M20" s="53">
        <v>34.554010000000005</v>
      </c>
      <c r="N20" s="53">
        <v>0</v>
      </c>
      <c r="O20" s="54">
        <v>0</v>
      </c>
      <c r="P20" s="53">
        <v>5.21</v>
      </c>
      <c r="Q20" s="53">
        <v>28.2438418514</v>
      </c>
      <c r="R20" s="53">
        <v>0</v>
      </c>
      <c r="S20" s="54">
        <v>0</v>
      </c>
      <c r="T20" s="53">
        <v>8.61</v>
      </c>
      <c r="U20" s="53">
        <v>47.044984379400006</v>
      </c>
      <c r="V20" s="53"/>
      <c r="W20" s="54"/>
      <c r="X20" s="60">
        <f t="shared" si="7"/>
        <v>3.515510636341405</v>
      </c>
      <c r="Y20" s="60">
        <f t="shared" si="8"/>
        <v>3.5155106363414026</v>
      </c>
      <c r="Z20" s="14"/>
    </row>
    <row r="21" spans="1:26" ht="11.25" outlineLevel="1">
      <c r="A21" s="16" t="s">
        <v>384</v>
      </c>
      <c r="B21" s="53">
        <v>90.63390622130161</v>
      </c>
      <c r="C21" s="53">
        <v>483.08</v>
      </c>
      <c r="D21" s="53">
        <f t="shared" si="3"/>
        <v>23.359</v>
      </c>
      <c r="E21" s="53">
        <f t="shared" si="4"/>
        <v>124.5037998522</v>
      </c>
      <c r="F21" s="53">
        <v>28.323095694156756</v>
      </c>
      <c r="G21" s="53">
        <v>150.9625</v>
      </c>
      <c r="H21" s="53">
        <v>23.359</v>
      </c>
      <c r="I21" s="53">
        <v>124.5037998522</v>
      </c>
      <c r="J21" s="55">
        <f t="shared" si="5"/>
        <v>4.964095694156754</v>
      </c>
      <c r="K21" s="55">
        <f t="shared" si="6"/>
        <v>26.458700147800002</v>
      </c>
      <c r="L21" s="53">
        <v>20.478</v>
      </c>
      <c r="M21" s="53">
        <v>113.65910000000001</v>
      </c>
      <c r="N21" s="53">
        <v>0</v>
      </c>
      <c r="O21" s="54">
        <v>0</v>
      </c>
      <c r="P21" s="53">
        <v>9.182</v>
      </c>
      <c r="Q21" s="53">
        <v>49.95141096148</v>
      </c>
      <c r="R21" s="53">
        <v>0</v>
      </c>
      <c r="S21" s="54">
        <v>0</v>
      </c>
      <c r="T21" s="53">
        <v>36.225</v>
      </c>
      <c r="U21" s="53">
        <v>197.93316598649997</v>
      </c>
      <c r="V21" s="53"/>
      <c r="W21" s="54"/>
      <c r="X21" s="60">
        <f t="shared" si="7"/>
        <v>17.52667062866606</v>
      </c>
      <c r="Y21" s="60">
        <f t="shared" si="8"/>
        <v>17.52667062866606</v>
      </c>
      <c r="Z21" s="14"/>
    </row>
    <row r="22" spans="1:26" ht="11.25" outlineLevel="1">
      <c r="A22" s="16" t="s">
        <v>385</v>
      </c>
      <c r="B22" s="53">
        <v>88.56558083755485</v>
      </c>
      <c r="C22" s="53">
        <v>475.03</v>
      </c>
      <c r="D22" s="53">
        <f t="shared" si="3"/>
        <v>23.101</v>
      </c>
      <c r="E22" s="53">
        <f t="shared" si="4"/>
        <v>123.90443246939999</v>
      </c>
      <c r="F22" s="53">
        <v>27.67674401173589</v>
      </c>
      <c r="G22" s="53">
        <v>148.44687499999998</v>
      </c>
      <c r="H22" s="53">
        <v>23.101</v>
      </c>
      <c r="I22" s="53">
        <v>123.90443246939999</v>
      </c>
      <c r="J22" s="55">
        <f t="shared" si="5"/>
        <v>4.5757440117358925</v>
      </c>
      <c r="K22" s="55">
        <f t="shared" si="6"/>
        <v>24.542442530599985</v>
      </c>
      <c r="L22" s="53">
        <v>19.03</v>
      </c>
      <c r="M22" s="53">
        <v>105.44805999999998</v>
      </c>
      <c r="N22" s="53">
        <v>0</v>
      </c>
      <c r="O22" s="54">
        <v>0</v>
      </c>
      <c r="P22" s="53">
        <v>10.644</v>
      </c>
      <c r="Q22" s="53">
        <v>57.79856517256</v>
      </c>
      <c r="R22" s="53">
        <v>0</v>
      </c>
      <c r="S22" s="54">
        <v>0</v>
      </c>
      <c r="T22" s="53">
        <v>28.3675</v>
      </c>
      <c r="U22" s="53">
        <v>154.99983674595</v>
      </c>
      <c r="V22" s="53"/>
      <c r="W22" s="54"/>
      <c r="X22" s="60">
        <f t="shared" si="7"/>
        <v>16.53281184302467</v>
      </c>
      <c r="Y22" s="60">
        <f t="shared" si="8"/>
        <v>16.532811843024646</v>
      </c>
      <c r="Z22" s="14"/>
    </row>
    <row r="23" spans="1:26" ht="11.25" outlineLevel="1">
      <c r="A23" s="16" t="s">
        <v>386</v>
      </c>
      <c r="B23" s="53">
        <v>91.04581993018479</v>
      </c>
      <c r="C23" s="53">
        <v>489.55</v>
      </c>
      <c r="D23" s="53">
        <f t="shared" si="3"/>
        <v>27.544</v>
      </c>
      <c r="E23" s="53">
        <f t="shared" si="4"/>
        <v>148.1030673384</v>
      </c>
      <c r="F23" s="53">
        <v>28.451818728182747</v>
      </c>
      <c r="G23" s="53">
        <v>152.984375</v>
      </c>
      <c r="H23" s="53">
        <v>27.544</v>
      </c>
      <c r="I23" s="53">
        <v>148.1030673384</v>
      </c>
      <c r="J23" s="55">
        <f t="shared" si="5"/>
        <v>0.9078187281827468</v>
      </c>
      <c r="K23" s="55">
        <f t="shared" si="6"/>
        <v>4.881307661600005</v>
      </c>
      <c r="L23" s="53">
        <v>21.149</v>
      </c>
      <c r="M23" s="53">
        <v>116.93409000000001</v>
      </c>
      <c r="N23" s="53">
        <v>0</v>
      </c>
      <c r="O23" s="54">
        <v>0</v>
      </c>
      <c r="P23" s="53">
        <v>10.711</v>
      </c>
      <c r="Q23" s="53">
        <v>58.10647819714</v>
      </c>
      <c r="R23" s="53">
        <v>0</v>
      </c>
      <c r="S23" s="54">
        <v>0</v>
      </c>
      <c r="T23" s="53">
        <v>23.7545</v>
      </c>
      <c r="U23" s="53">
        <v>129.79443454593002</v>
      </c>
      <c r="V23" s="53"/>
      <c r="W23" s="54"/>
      <c r="X23" s="60">
        <f t="shared" si="7"/>
        <v>3.1907230144254832</v>
      </c>
      <c r="Y23" s="60">
        <f t="shared" si="8"/>
        <v>3.1907230144254957</v>
      </c>
      <c r="Z23" s="14"/>
    </row>
    <row r="24" spans="1:26" ht="45" outlineLevel="1">
      <c r="A24" s="16" t="s">
        <v>387</v>
      </c>
      <c r="B24" s="53">
        <v>56.29443038621053</v>
      </c>
      <c r="C24" s="53">
        <v>303.01</v>
      </c>
      <c r="D24" s="53">
        <f t="shared" si="3"/>
        <v>19.09</v>
      </c>
      <c r="E24" s="53">
        <f t="shared" si="4"/>
        <v>102.753698018</v>
      </c>
      <c r="F24" s="53">
        <v>17.59200949569079</v>
      </c>
      <c r="G24" s="53">
        <v>94.690625</v>
      </c>
      <c r="H24" s="53">
        <v>19.09</v>
      </c>
      <c r="I24" s="53">
        <v>102.753698018</v>
      </c>
      <c r="J24" s="55">
        <f t="shared" si="5"/>
        <v>-1.497990504309211</v>
      </c>
      <c r="K24" s="55">
        <f t="shared" si="6"/>
        <v>-8.063073017999997</v>
      </c>
      <c r="L24" s="53">
        <v>13.274</v>
      </c>
      <c r="M24" s="53">
        <v>73.45033000000001</v>
      </c>
      <c r="N24" s="53">
        <v>0</v>
      </c>
      <c r="O24" s="54">
        <v>0</v>
      </c>
      <c r="P24" s="53">
        <v>6.059</v>
      </c>
      <c r="Q24" s="53">
        <v>32.884726282459994</v>
      </c>
      <c r="R24" s="53">
        <v>0</v>
      </c>
      <c r="S24" s="54">
        <v>0</v>
      </c>
      <c r="T24" s="53">
        <v>16.66</v>
      </c>
      <c r="U24" s="53">
        <v>91.03013237639999</v>
      </c>
      <c r="V24" s="53"/>
      <c r="W24" s="54"/>
      <c r="X24" s="60">
        <f t="shared" si="7"/>
        <v>-8.515175623774805</v>
      </c>
      <c r="Y24" s="60">
        <f t="shared" si="8"/>
        <v>-8.51517562377479</v>
      </c>
      <c r="Z24" s="14" t="s">
        <v>500</v>
      </c>
    </row>
    <row r="25" spans="1:26" ht="11.25" outlineLevel="1">
      <c r="A25" s="16" t="s">
        <v>388</v>
      </c>
      <c r="B25" s="53">
        <v>145.17014648823124</v>
      </c>
      <c r="C25" s="53">
        <v>783.39</v>
      </c>
      <c r="D25" s="53">
        <f t="shared" si="3"/>
        <v>39.824</v>
      </c>
      <c r="E25" s="53">
        <f t="shared" si="4"/>
        <v>214.904538672</v>
      </c>
      <c r="F25" s="53">
        <v>45.36567077757226</v>
      </c>
      <c r="G25" s="53">
        <v>244.809375</v>
      </c>
      <c r="H25" s="53">
        <v>39.824</v>
      </c>
      <c r="I25" s="53">
        <v>214.904538672</v>
      </c>
      <c r="J25" s="55">
        <f t="shared" si="5"/>
        <v>5.541670777572264</v>
      </c>
      <c r="K25" s="55">
        <f t="shared" si="6"/>
        <v>29.904836327999988</v>
      </c>
      <c r="L25" s="53">
        <v>35.896</v>
      </c>
      <c r="M25" s="53">
        <v>198.45922000000002</v>
      </c>
      <c r="N25" s="53">
        <v>0</v>
      </c>
      <c r="O25" s="54">
        <v>0</v>
      </c>
      <c r="P25" s="53">
        <v>16.708</v>
      </c>
      <c r="Q25" s="53">
        <v>90.73041815911999</v>
      </c>
      <c r="R25" s="53">
        <v>0</v>
      </c>
      <c r="S25" s="54">
        <v>0</v>
      </c>
      <c r="T25" s="53">
        <v>49.42</v>
      </c>
      <c r="U25" s="53">
        <v>270.03056074680006</v>
      </c>
      <c r="V25" s="53"/>
      <c r="W25" s="54"/>
      <c r="X25" s="60">
        <f t="shared" si="7"/>
        <v>12.215560097729092</v>
      </c>
      <c r="Y25" s="60">
        <f t="shared" si="8"/>
        <v>12.215560097729096</v>
      </c>
      <c r="Z25" s="14"/>
    </row>
    <row r="26" spans="1:26" ht="11.25" outlineLevel="1">
      <c r="A26" s="16" t="s">
        <v>389</v>
      </c>
      <c r="B26" s="53">
        <v>20.406040085514007</v>
      </c>
      <c r="C26" s="53">
        <v>110.19</v>
      </c>
      <c r="D26" s="53">
        <f t="shared" si="3"/>
        <v>5.369</v>
      </c>
      <c r="E26" s="53">
        <f t="shared" si="4"/>
        <v>28.991911586999997</v>
      </c>
      <c r="F26" s="53">
        <v>6.376887526723127</v>
      </c>
      <c r="G26" s="53">
        <v>34.434375</v>
      </c>
      <c r="H26" s="53">
        <v>5.369</v>
      </c>
      <c r="I26" s="53">
        <v>28.991911586999997</v>
      </c>
      <c r="J26" s="55">
        <f t="shared" si="5"/>
        <v>1.0078875267231275</v>
      </c>
      <c r="K26" s="55">
        <f t="shared" si="6"/>
        <v>5.442463413000006</v>
      </c>
      <c r="L26" s="53">
        <v>4.802</v>
      </c>
      <c r="M26" s="53">
        <v>26.604080000000003</v>
      </c>
      <c r="N26" s="53">
        <v>0</v>
      </c>
      <c r="O26" s="54">
        <v>0</v>
      </c>
      <c r="P26" s="53">
        <v>2.482</v>
      </c>
      <c r="Q26" s="53">
        <v>13.40940513248</v>
      </c>
      <c r="R26" s="53">
        <v>0</v>
      </c>
      <c r="S26" s="54">
        <v>0</v>
      </c>
      <c r="T26" s="53">
        <v>7.021</v>
      </c>
      <c r="U26" s="53">
        <v>38.36269864434</v>
      </c>
      <c r="V26" s="53"/>
      <c r="W26" s="54"/>
      <c r="X26" s="60">
        <f t="shared" si="7"/>
        <v>15.80532073836102</v>
      </c>
      <c r="Y26" s="60">
        <f t="shared" si="8"/>
        <v>15.80532073836103</v>
      </c>
      <c r="Z26" s="14"/>
    </row>
    <row r="27" spans="1:26" ht="11.25" outlineLevel="1">
      <c r="A27" s="16" t="s">
        <v>390</v>
      </c>
      <c r="B27" s="53">
        <v>93.20564970161257</v>
      </c>
      <c r="C27" s="53">
        <v>502.43</v>
      </c>
      <c r="D27" s="53">
        <f t="shared" si="3"/>
        <v>28.841</v>
      </c>
      <c r="E27" s="53">
        <f t="shared" si="4"/>
        <v>155.46894073900003</v>
      </c>
      <c r="F27" s="53">
        <v>29.12676553175393</v>
      </c>
      <c r="G27" s="53">
        <v>157.009375</v>
      </c>
      <c r="H27" s="53">
        <v>28.841</v>
      </c>
      <c r="I27" s="53">
        <v>155.46894073900003</v>
      </c>
      <c r="J27" s="55">
        <f t="shared" si="5"/>
        <v>0.2857655317539276</v>
      </c>
      <c r="K27" s="55">
        <f t="shared" si="6"/>
        <v>1.540434260999973</v>
      </c>
      <c r="L27" s="53">
        <v>24.669</v>
      </c>
      <c r="M27" s="53">
        <v>136.63533</v>
      </c>
      <c r="N27" s="53">
        <v>0</v>
      </c>
      <c r="O27" s="54">
        <v>0</v>
      </c>
      <c r="P27" s="53">
        <v>14.125</v>
      </c>
      <c r="Q27" s="53">
        <v>76.6750714311</v>
      </c>
      <c r="R27" s="53">
        <v>0</v>
      </c>
      <c r="S27" s="54">
        <v>0</v>
      </c>
      <c r="T27" s="53">
        <v>34.972</v>
      </c>
      <c r="U27" s="53">
        <v>191.08678208088</v>
      </c>
      <c r="V27" s="53"/>
      <c r="W27" s="54"/>
      <c r="X27" s="60">
        <f t="shared" si="7"/>
        <v>0.9811097337340348</v>
      </c>
      <c r="Y27" s="60">
        <f t="shared" si="8"/>
        <v>0.9811097337340353</v>
      </c>
      <c r="Z27" s="14"/>
    </row>
    <row r="28" spans="1:26" ht="42" customHeight="1" outlineLevel="1">
      <c r="A28" s="16" t="s">
        <v>391</v>
      </c>
      <c r="B28" s="53">
        <v>63.1161226566651</v>
      </c>
      <c r="C28" s="53">
        <v>338.77</v>
      </c>
      <c r="D28" s="53">
        <f t="shared" si="3"/>
        <v>20.302</v>
      </c>
      <c r="E28" s="53">
        <f t="shared" si="4"/>
        <v>108.96912311</v>
      </c>
      <c r="F28" s="53">
        <v>19.723788330207842</v>
      </c>
      <c r="G28" s="53">
        <v>105.865625</v>
      </c>
      <c r="H28" s="53">
        <v>20.302</v>
      </c>
      <c r="I28" s="53">
        <v>108.96912311</v>
      </c>
      <c r="J28" s="55">
        <f t="shared" si="5"/>
        <v>-0.5782116697921573</v>
      </c>
      <c r="K28" s="55">
        <f t="shared" si="6"/>
        <v>-3.103498110000004</v>
      </c>
      <c r="L28" s="53">
        <v>5.82</v>
      </c>
      <c r="M28" s="53">
        <v>32.26805</v>
      </c>
      <c r="N28" s="53">
        <v>0</v>
      </c>
      <c r="O28" s="54">
        <v>0</v>
      </c>
      <c r="P28" s="53">
        <v>4.196</v>
      </c>
      <c r="Q28" s="53">
        <v>22.76328225224</v>
      </c>
      <c r="R28" s="53">
        <v>0</v>
      </c>
      <c r="S28" s="54">
        <v>0</v>
      </c>
      <c r="T28" s="53">
        <v>9.24</v>
      </c>
      <c r="U28" s="53">
        <v>50.4873003096</v>
      </c>
      <c r="V28" s="53"/>
      <c r="W28" s="54"/>
      <c r="X28" s="60">
        <f t="shared" si="7"/>
        <v>-2.9315446916787327</v>
      </c>
      <c r="Y28" s="60">
        <f t="shared" si="8"/>
        <v>-2.931544691678724</v>
      </c>
      <c r="Z28" s="94" t="s">
        <v>522</v>
      </c>
    </row>
    <row r="29" spans="1:26" ht="26.25" customHeight="1" outlineLevel="1">
      <c r="A29" s="16" t="s">
        <v>392</v>
      </c>
      <c r="B29" s="53">
        <v>115.44097312009313</v>
      </c>
      <c r="C29" s="53">
        <v>622.34</v>
      </c>
      <c r="D29" s="53">
        <f t="shared" si="3"/>
        <v>45.128</v>
      </c>
      <c r="E29" s="53">
        <f t="shared" si="4"/>
        <v>243.28415432519998</v>
      </c>
      <c r="F29" s="53">
        <v>36.0753041000291</v>
      </c>
      <c r="G29" s="53">
        <v>194.48125000000002</v>
      </c>
      <c r="H29" s="53">
        <v>45.128</v>
      </c>
      <c r="I29" s="53">
        <v>243.28415432519998</v>
      </c>
      <c r="J29" s="55">
        <f t="shared" si="5"/>
        <v>-9.0526958999709</v>
      </c>
      <c r="K29" s="55">
        <f t="shared" si="6"/>
        <v>-48.80290432519996</v>
      </c>
      <c r="L29" s="53">
        <v>34.425</v>
      </c>
      <c r="M29" s="53">
        <v>190.64744000000002</v>
      </c>
      <c r="N29" s="53">
        <v>0</v>
      </c>
      <c r="O29" s="54">
        <v>0</v>
      </c>
      <c r="P29" s="53">
        <v>22.072</v>
      </c>
      <c r="Q29" s="53">
        <v>119.97269333028</v>
      </c>
      <c r="R29" s="53">
        <v>0</v>
      </c>
      <c r="S29" s="54">
        <v>0</v>
      </c>
      <c r="T29" s="53">
        <v>48.076</v>
      </c>
      <c r="U29" s="53">
        <v>262.68695342904005</v>
      </c>
      <c r="V29" s="53"/>
      <c r="W29" s="54"/>
      <c r="X29" s="60">
        <f t="shared" si="7"/>
        <v>-25.093886595854357</v>
      </c>
      <c r="Y29" s="60">
        <f t="shared" si="8"/>
        <v>-25.093886595854332</v>
      </c>
      <c r="Z29" s="84"/>
    </row>
    <row r="30" spans="1:26" ht="11.25" outlineLevel="1">
      <c r="A30" s="16" t="s">
        <v>393</v>
      </c>
      <c r="B30" s="53">
        <v>50.81635321467068</v>
      </c>
      <c r="C30" s="53">
        <v>280.65</v>
      </c>
      <c r="D30" s="53">
        <f t="shared" si="3"/>
        <v>13.64</v>
      </c>
      <c r="E30" s="53">
        <f t="shared" si="4"/>
        <v>75.33137972</v>
      </c>
      <c r="F30" s="53">
        <v>15.880110379584586</v>
      </c>
      <c r="G30" s="53">
        <v>87.703125</v>
      </c>
      <c r="H30" s="53">
        <v>13.64</v>
      </c>
      <c r="I30" s="53">
        <v>75.33137972</v>
      </c>
      <c r="J30" s="55">
        <f t="shared" si="5"/>
        <v>2.2401103795845856</v>
      </c>
      <c r="K30" s="55">
        <f t="shared" si="6"/>
        <v>12.371745279999999</v>
      </c>
      <c r="L30" s="53">
        <v>12.024</v>
      </c>
      <c r="M30" s="53">
        <v>66.558</v>
      </c>
      <c r="N30" s="53">
        <v>0</v>
      </c>
      <c r="O30" s="54">
        <v>0</v>
      </c>
      <c r="P30" s="53">
        <v>6.992</v>
      </c>
      <c r="Q30" s="53">
        <v>38.047515490879995</v>
      </c>
      <c r="R30" s="53">
        <v>0</v>
      </c>
      <c r="S30" s="54">
        <v>0</v>
      </c>
      <c r="T30" s="53">
        <v>15.834</v>
      </c>
      <c r="U30" s="53">
        <v>86.51687371235998</v>
      </c>
      <c r="V30" s="53"/>
      <c r="W30" s="54"/>
      <c r="X30" s="60">
        <f t="shared" si="7"/>
        <v>14.106390484945644</v>
      </c>
      <c r="Y30" s="60">
        <f t="shared" si="8"/>
        <v>14.10639048494566</v>
      </c>
      <c r="Z30" s="14"/>
    </row>
    <row r="31" spans="1:26" ht="11.25" outlineLevel="1">
      <c r="A31" s="16" t="s">
        <v>394</v>
      </c>
      <c r="B31" s="53">
        <v>21.851522748380372</v>
      </c>
      <c r="C31" s="53">
        <v>117.19</v>
      </c>
      <c r="D31" s="53">
        <f t="shared" si="3"/>
        <v>5.588</v>
      </c>
      <c r="E31" s="53">
        <f t="shared" si="4"/>
        <v>29.9685164984</v>
      </c>
      <c r="F31" s="53">
        <v>6.8286008588688665</v>
      </c>
      <c r="G31" s="53">
        <v>36.621875</v>
      </c>
      <c r="H31" s="53">
        <v>5.588</v>
      </c>
      <c r="I31" s="53">
        <v>29.9685164984</v>
      </c>
      <c r="J31" s="55">
        <f t="shared" si="5"/>
        <v>1.2406008588688664</v>
      </c>
      <c r="K31" s="55">
        <f t="shared" si="6"/>
        <v>6.653358501600003</v>
      </c>
      <c r="L31" s="53">
        <v>4.545</v>
      </c>
      <c r="M31" s="53">
        <v>25.14643</v>
      </c>
      <c r="N31" s="53">
        <v>0</v>
      </c>
      <c r="O31" s="54">
        <v>0</v>
      </c>
      <c r="P31" s="53">
        <v>2.55</v>
      </c>
      <c r="Q31" s="53">
        <v>10.060566991399998</v>
      </c>
      <c r="R31" s="53">
        <v>0</v>
      </c>
      <c r="S31" s="54">
        <v>0</v>
      </c>
      <c r="T31" s="53">
        <v>5.6175</v>
      </c>
      <c r="U31" s="53">
        <v>24.8725432464</v>
      </c>
      <c r="V31" s="53"/>
      <c r="W31" s="54"/>
      <c r="X31" s="60">
        <f t="shared" si="7"/>
        <v>18.167716703746066</v>
      </c>
      <c r="Y31" s="60">
        <f t="shared" si="8"/>
        <v>18.167716703746063</v>
      </c>
      <c r="Z31" s="14"/>
    </row>
    <row r="32" spans="1:26" ht="45" outlineLevel="1">
      <c r="A32" s="16" t="s">
        <v>395</v>
      </c>
      <c r="B32" s="53">
        <v>77.07135015835917</v>
      </c>
      <c r="C32" s="53">
        <v>415.78</v>
      </c>
      <c r="D32" s="53">
        <f t="shared" si="3"/>
        <v>27.72</v>
      </c>
      <c r="E32" s="53">
        <f t="shared" si="4"/>
        <v>149.542230366</v>
      </c>
      <c r="F32" s="53">
        <v>24.08479692448724</v>
      </c>
      <c r="G32" s="53">
        <v>129.93124999999998</v>
      </c>
      <c r="H32" s="53">
        <v>27.72</v>
      </c>
      <c r="I32" s="53">
        <v>149.542230366</v>
      </c>
      <c r="J32" s="55">
        <f t="shared" si="5"/>
        <v>-3.6352030755127593</v>
      </c>
      <c r="K32" s="55">
        <f t="shared" si="6"/>
        <v>-19.610980366000035</v>
      </c>
      <c r="L32" s="53">
        <v>17.289</v>
      </c>
      <c r="M32" s="53">
        <v>95.72336000000001</v>
      </c>
      <c r="N32" s="53">
        <v>0</v>
      </c>
      <c r="O32" s="54">
        <v>0</v>
      </c>
      <c r="P32" s="53">
        <v>11.247</v>
      </c>
      <c r="Q32" s="53">
        <v>61.21911984617999</v>
      </c>
      <c r="R32" s="53">
        <v>0</v>
      </c>
      <c r="S32" s="54">
        <v>0</v>
      </c>
      <c r="T32" s="53">
        <v>23.415</v>
      </c>
      <c r="U32" s="53">
        <v>127.9394087391</v>
      </c>
      <c r="V32" s="53"/>
      <c r="W32" s="54"/>
      <c r="X32" s="60">
        <f t="shared" si="7"/>
        <v>-15.093351573235871</v>
      </c>
      <c r="Y32" s="60">
        <f t="shared" si="8"/>
        <v>-15.093351573235875</v>
      </c>
      <c r="Z32" s="14" t="s">
        <v>523</v>
      </c>
    </row>
    <row r="33" spans="1:26" ht="11.25" outlineLevel="1">
      <c r="A33" s="16" t="s">
        <v>396</v>
      </c>
      <c r="B33" s="53">
        <v>55.84212783861296</v>
      </c>
      <c r="C33" s="53">
        <v>300.07</v>
      </c>
      <c r="D33" s="53">
        <f t="shared" si="3"/>
        <v>16.782</v>
      </c>
      <c r="E33" s="53">
        <f t="shared" si="4"/>
        <v>90.17877604079999</v>
      </c>
      <c r="F33" s="53">
        <v>17.45066494956655</v>
      </c>
      <c r="G33" s="53">
        <v>93.771875</v>
      </c>
      <c r="H33" s="53">
        <v>16.782</v>
      </c>
      <c r="I33" s="53">
        <v>90.17877604079999</v>
      </c>
      <c r="J33" s="55">
        <f t="shared" si="5"/>
        <v>0.6686649495665513</v>
      </c>
      <c r="K33" s="55">
        <f t="shared" si="6"/>
        <v>3.593098959200006</v>
      </c>
      <c r="L33" s="53">
        <v>12.63</v>
      </c>
      <c r="M33" s="53">
        <v>69.96049</v>
      </c>
      <c r="N33" s="53">
        <v>0</v>
      </c>
      <c r="O33" s="54">
        <v>0</v>
      </c>
      <c r="P33" s="53">
        <v>10.338</v>
      </c>
      <c r="Q33" s="53">
        <v>56.22585286932</v>
      </c>
      <c r="R33" s="53">
        <v>0</v>
      </c>
      <c r="S33" s="54">
        <v>0</v>
      </c>
      <c r="T33" s="53">
        <v>18.0915</v>
      </c>
      <c r="U33" s="53">
        <v>98.85183912890999</v>
      </c>
      <c r="V33" s="53"/>
      <c r="W33" s="54"/>
      <c r="X33" s="60">
        <f t="shared" si="7"/>
        <v>3.8317448160229564</v>
      </c>
      <c r="Y33" s="60">
        <f t="shared" si="8"/>
        <v>3.8317448160229346</v>
      </c>
      <c r="Z33" s="14"/>
    </row>
    <row r="34" spans="1:26" ht="11.25" outlineLevel="1">
      <c r="A34" s="16" t="s">
        <v>397</v>
      </c>
      <c r="B34" s="53">
        <v>94.60770147979024</v>
      </c>
      <c r="C34" s="53">
        <v>506.36</v>
      </c>
      <c r="D34" s="53">
        <f t="shared" si="3"/>
        <v>26.708</v>
      </c>
      <c r="E34" s="53">
        <f t="shared" si="4"/>
        <v>142.94674395919998</v>
      </c>
      <c r="F34" s="53">
        <v>29.56490671243445</v>
      </c>
      <c r="G34" s="53">
        <v>158.2375</v>
      </c>
      <c r="H34" s="53">
        <v>26.708</v>
      </c>
      <c r="I34" s="53">
        <v>142.94674395919998</v>
      </c>
      <c r="J34" s="55">
        <f t="shared" si="5"/>
        <v>2.8569067124344514</v>
      </c>
      <c r="K34" s="55">
        <f t="shared" si="6"/>
        <v>15.290756040800034</v>
      </c>
      <c r="L34" s="53">
        <v>21.356</v>
      </c>
      <c r="M34" s="53">
        <v>118.01581000000002</v>
      </c>
      <c r="N34" s="53">
        <v>0</v>
      </c>
      <c r="O34" s="54">
        <v>0</v>
      </c>
      <c r="P34" s="53">
        <v>12.044</v>
      </c>
      <c r="Q34" s="53">
        <v>65.51993993656001</v>
      </c>
      <c r="R34" s="53">
        <v>0</v>
      </c>
      <c r="S34" s="54">
        <v>0</v>
      </c>
      <c r="T34" s="53">
        <v>34.636</v>
      </c>
      <c r="U34" s="53">
        <v>189.25088025144</v>
      </c>
      <c r="V34" s="53"/>
      <c r="W34" s="54"/>
      <c r="X34" s="60">
        <f t="shared" si="7"/>
        <v>9.663168364515386</v>
      </c>
      <c r="Y34" s="60">
        <f t="shared" si="8"/>
        <v>9.663168364515386</v>
      </c>
      <c r="Z34" s="14"/>
    </row>
    <row r="35" spans="1:26" ht="45" outlineLevel="1">
      <c r="A35" s="16" t="s">
        <v>398</v>
      </c>
      <c r="B35" s="53">
        <v>67.38533985333649</v>
      </c>
      <c r="C35" s="53">
        <v>362.32</v>
      </c>
      <c r="D35" s="53">
        <f t="shared" si="3"/>
        <v>21.839</v>
      </c>
      <c r="E35" s="53">
        <f t="shared" si="4"/>
        <v>117.42474694380002</v>
      </c>
      <c r="F35" s="53">
        <v>21.057918704167655</v>
      </c>
      <c r="G35" s="53">
        <v>113.225</v>
      </c>
      <c r="H35" s="53">
        <v>21.839</v>
      </c>
      <c r="I35" s="53">
        <v>117.42474694380002</v>
      </c>
      <c r="J35" s="55">
        <f t="shared" si="5"/>
        <v>-0.7810812958323439</v>
      </c>
      <c r="K35" s="55">
        <f t="shared" si="6"/>
        <v>-4.199746943800022</v>
      </c>
      <c r="L35" s="53">
        <v>10.355</v>
      </c>
      <c r="M35" s="53">
        <v>57.180640000000004</v>
      </c>
      <c r="N35" s="53">
        <v>0</v>
      </c>
      <c r="O35" s="54">
        <v>0</v>
      </c>
      <c r="P35" s="53">
        <v>8.274</v>
      </c>
      <c r="Q35" s="53">
        <v>44.81090564536001</v>
      </c>
      <c r="R35" s="53">
        <v>0</v>
      </c>
      <c r="S35" s="54">
        <v>0</v>
      </c>
      <c r="T35" s="53">
        <v>9.4185</v>
      </c>
      <c r="U35" s="53">
        <v>51.462623156490004</v>
      </c>
      <c r="V35" s="53"/>
      <c r="W35" s="54"/>
      <c r="X35" s="60">
        <f t="shared" si="7"/>
        <v>-3.709204631309347</v>
      </c>
      <c r="Y35" s="60">
        <f t="shared" si="8"/>
        <v>-3.7092046313093596</v>
      </c>
      <c r="Z35" s="14" t="s">
        <v>523</v>
      </c>
    </row>
    <row r="36" spans="1:26" ht="11.25" outlineLevel="1">
      <c r="A36" s="16" t="s">
        <v>399</v>
      </c>
      <c r="B36" s="53">
        <v>194.87262625845494</v>
      </c>
      <c r="C36" s="53">
        <v>1046.98</v>
      </c>
      <c r="D36" s="53">
        <f t="shared" si="3"/>
        <v>49.072</v>
      </c>
      <c r="E36" s="53">
        <f t="shared" si="4"/>
        <v>263.6460725472</v>
      </c>
      <c r="F36" s="53">
        <v>60.89769570576717</v>
      </c>
      <c r="G36" s="53">
        <v>327.18125</v>
      </c>
      <c r="H36" s="53">
        <v>49.072</v>
      </c>
      <c r="I36" s="53">
        <v>263.6460725472</v>
      </c>
      <c r="J36" s="55">
        <f t="shared" si="5"/>
        <v>11.825695705767167</v>
      </c>
      <c r="K36" s="55">
        <f t="shared" si="6"/>
        <v>63.535177452799985</v>
      </c>
      <c r="L36" s="53">
        <v>42.876</v>
      </c>
      <c r="M36" s="53">
        <v>237.33160999999998</v>
      </c>
      <c r="N36" s="53">
        <v>0</v>
      </c>
      <c r="O36" s="54">
        <v>0</v>
      </c>
      <c r="P36" s="53">
        <v>42.212</v>
      </c>
      <c r="Q36" s="53">
        <v>228.18900876808001</v>
      </c>
      <c r="R36" s="53">
        <v>0</v>
      </c>
      <c r="S36" s="54">
        <v>0</v>
      </c>
      <c r="T36" s="53">
        <v>56.294</v>
      </c>
      <c r="U36" s="53">
        <v>307.59005234076</v>
      </c>
      <c r="V36" s="53"/>
      <c r="W36" s="54"/>
      <c r="X36" s="60">
        <f t="shared" si="7"/>
        <v>19.41895431134883</v>
      </c>
      <c r="Y36" s="60">
        <f t="shared" si="8"/>
        <v>19.41895431134883</v>
      </c>
      <c r="Z36" s="14"/>
    </row>
    <row r="37" spans="1:26" ht="11.25" outlineLevel="1">
      <c r="A37" s="16" t="s">
        <v>400</v>
      </c>
      <c r="B37" s="53">
        <v>6.537028197475386</v>
      </c>
      <c r="C37" s="53">
        <v>35.14</v>
      </c>
      <c r="D37" s="53">
        <f t="shared" si="3"/>
        <v>1.956</v>
      </c>
      <c r="E37" s="53">
        <f t="shared" si="4"/>
        <v>10.5145393172</v>
      </c>
      <c r="F37" s="53">
        <v>2.042821311711058</v>
      </c>
      <c r="G37" s="53">
        <v>10.98125</v>
      </c>
      <c r="H37" s="53">
        <v>1.956</v>
      </c>
      <c r="I37" s="53">
        <v>10.5145393172</v>
      </c>
      <c r="J37" s="55">
        <f t="shared" si="5"/>
        <v>0.08682131171105789</v>
      </c>
      <c r="K37" s="55">
        <f t="shared" si="6"/>
        <v>0.4667106827999987</v>
      </c>
      <c r="L37" s="53">
        <v>1.725</v>
      </c>
      <c r="M37" s="53">
        <v>9.555060000000001</v>
      </c>
      <c r="N37" s="53">
        <v>0</v>
      </c>
      <c r="O37" s="54">
        <v>0</v>
      </c>
      <c r="P37" s="53">
        <v>0.818</v>
      </c>
      <c r="Q37" s="53">
        <v>4.43237801972</v>
      </c>
      <c r="R37" s="53">
        <v>0</v>
      </c>
      <c r="S37" s="54">
        <v>0</v>
      </c>
      <c r="T37" s="53">
        <v>2.5445</v>
      </c>
      <c r="U37" s="53">
        <v>13.903131562530001</v>
      </c>
      <c r="V37" s="53"/>
      <c r="W37" s="54"/>
      <c r="X37" s="60">
        <f t="shared" si="7"/>
        <v>4.250068824587343</v>
      </c>
      <c r="Y37" s="60">
        <f t="shared" si="8"/>
        <v>4.250068824587353</v>
      </c>
      <c r="Z37" s="14"/>
    </row>
    <row r="38" spans="1:26" ht="11.25" outlineLevel="1">
      <c r="A38" s="16" t="s">
        <v>104</v>
      </c>
      <c r="B38" s="53">
        <v>41.58596885692017</v>
      </c>
      <c r="C38" s="53">
        <v>222.32</v>
      </c>
      <c r="D38" s="53">
        <f t="shared" si="3"/>
        <v>8.969</v>
      </c>
      <c r="E38" s="53">
        <f t="shared" si="4"/>
        <v>47.9485782058</v>
      </c>
      <c r="F38" s="53">
        <v>12.995615267787553</v>
      </c>
      <c r="G38" s="53">
        <v>69.475</v>
      </c>
      <c r="H38" s="53">
        <v>8.969</v>
      </c>
      <c r="I38" s="53">
        <v>47.9485782058</v>
      </c>
      <c r="J38" s="55">
        <f t="shared" si="5"/>
        <v>4.0266152677875535</v>
      </c>
      <c r="K38" s="55">
        <f t="shared" si="6"/>
        <v>21.526421794199997</v>
      </c>
      <c r="L38" s="53">
        <v>6.876</v>
      </c>
      <c r="M38" s="53">
        <v>38.08773</v>
      </c>
      <c r="N38" s="53">
        <v>0</v>
      </c>
      <c r="O38" s="54">
        <v>0</v>
      </c>
      <c r="P38" s="53">
        <v>5.23</v>
      </c>
      <c r="Q38" s="53">
        <v>28.3127802712</v>
      </c>
      <c r="R38" s="53">
        <v>0</v>
      </c>
      <c r="S38" s="54">
        <v>0</v>
      </c>
      <c r="T38" s="53">
        <v>9.849</v>
      </c>
      <c r="U38" s="53">
        <v>53.814872375460006</v>
      </c>
      <c r="V38" s="53"/>
      <c r="W38" s="54"/>
      <c r="X38" s="60">
        <f t="shared" si="7"/>
        <v>30.984414241381796</v>
      </c>
      <c r="Y38" s="60">
        <f t="shared" si="8"/>
        <v>30.984414241381792</v>
      </c>
      <c r="Z38" s="14"/>
    </row>
    <row r="39" spans="1:26" ht="11.25">
      <c r="A39" s="18" t="s">
        <v>40</v>
      </c>
      <c r="B39" s="13">
        <f aca="true" t="shared" si="9" ref="B39:W39">SUM(B40:B93)</f>
        <v>3325.4477511637187</v>
      </c>
      <c r="C39" s="13">
        <f t="shared" si="9"/>
        <v>17642.770000000004</v>
      </c>
      <c r="D39" s="13">
        <f t="shared" si="9"/>
        <v>762.1899999999998</v>
      </c>
      <c r="E39" s="13">
        <f t="shared" si="9"/>
        <v>4049.4083418475993</v>
      </c>
      <c r="F39" s="13">
        <f t="shared" si="9"/>
        <v>1039.2024222386622</v>
      </c>
      <c r="G39" s="13">
        <f t="shared" si="9"/>
        <v>5513.365625</v>
      </c>
      <c r="H39" s="13">
        <f t="shared" si="9"/>
        <v>762.1899999999998</v>
      </c>
      <c r="I39" s="13">
        <f t="shared" si="9"/>
        <v>4049.4083418475993</v>
      </c>
      <c r="J39" s="13">
        <f t="shared" si="9"/>
        <v>277.0124222386621</v>
      </c>
      <c r="K39" s="13">
        <f t="shared" si="9"/>
        <v>1463.9572831524006</v>
      </c>
      <c r="L39" s="13">
        <f t="shared" si="9"/>
        <v>705.474</v>
      </c>
      <c r="M39" s="13">
        <f t="shared" si="9"/>
        <v>3906.7798000000007</v>
      </c>
      <c r="N39" s="13">
        <f t="shared" si="9"/>
        <v>0</v>
      </c>
      <c r="O39" s="13">
        <f t="shared" si="9"/>
        <v>0</v>
      </c>
      <c r="P39" s="13">
        <f t="shared" si="9"/>
        <v>667.2805000000001</v>
      </c>
      <c r="Q39" s="13">
        <f t="shared" si="9"/>
        <v>3487.8579429747892</v>
      </c>
      <c r="R39" s="13">
        <f t="shared" si="9"/>
        <v>0</v>
      </c>
      <c r="S39" s="13">
        <f t="shared" si="9"/>
        <v>0</v>
      </c>
      <c r="T39" s="13">
        <f t="shared" si="9"/>
        <v>891.8700000000001</v>
      </c>
      <c r="U39" s="13">
        <f t="shared" si="9"/>
        <v>4717.631532331211</v>
      </c>
      <c r="V39" s="13">
        <f t="shared" si="9"/>
        <v>0</v>
      </c>
      <c r="W39" s="13">
        <f t="shared" si="9"/>
        <v>0</v>
      </c>
      <c r="X39" s="65">
        <f>(J39/F39)*100</f>
        <v>26.65625255587056</v>
      </c>
      <c r="Y39" s="65">
        <f>(K39/G39)*100</f>
        <v>26.552878635767975</v>
      </c>
      <c r="Z39" s="14"/>
    </row>
    <row r="40" spans="1:26" ht="11.25" outlineLevel="1">
      <c r="A40" s="16" t="s">
        <v>401</v>
      </c>
      <c r="B40" s="53">
        <v>0</v>
      </c>
      <c r="C40" s="53">
        <v>0</v>
      </c>
      <c r="D40" s="53">
        <f aca="true" t="shared" si="10" ref="D40:D71">SUM(H40,N40,R40,V40)</f>
        <v>0</v>
      </c>
      <c r="E40" s="53">
        <f aca="true" t="shared" si="11" ref="E40:E71">SUM(I40,O40,S40,W40)</f>
        <v>0</v>
      </c>
      <c r="F40" s="53">
        <v>0</v>
      </c>
      <c r="G40" s="53">
        <v>0</v>
      </c>
      <c r="H40" s="53">
        <v>0</v>
      </c>
      <c r="I40" s="53">
        <v>0</v>
      </c>
      <c r="J40" s="55">
        <f t="shared" si="5"/>
        <v>0</v>
      </c>
      <c r="K40" s="55">
        <f t="shared" si="6"/>
        <v>0</v>
      </c>
      <c r="L40" s="53">
        <v>0</v>
      </c>
      <c r="M40" s="53">
        <v>0</v>
      </c>
      <c r="N40" s="53">
        <v>0</v>
      </c>
      <c r="O40" s="54">
        <v>0</v>
      </c>
      <c r="P40" s="53">
        <v>0</v>
      </c>
      <c r="Q40" s="53">
        <v>0</v>
      </c>
      <c r="R40" s="53">
        <v>0</v>
      </c>
      <c r="S40" s="54">
        <v>0</v>
      </c>
      <c r="T40" s="53">
        <v>0</v>
      </c>
      <c r="U40" s="53">
        <v>0</v>
      </c>
      <c r="V40" s="53"/>
      <c r="W40" s="54"/>
      <c r="X40" s="14"/>
      <c r="Y40" s="14"/>
      <c r="Z40" s="14"/>
    </row>
    <row r="41" spans="1:26" ht="11.25" outlineLevel="1">
      <c r="A41" s="16" t="s">
        <v>402</v>
      </c>
      <c r="B41" s="53">
        <v>27.249231358524018</v>
      </c>
      <c r="C41" s="53">
        <v>144.69</v>
      </c>
      <c r="D41" s="53">
        <f t="shared" si="10"/>
        <v>7.629</v>
      </c>
      <c r="E41" s="53">
        <f t="shared" si="11"/>
        <v>40.5090329146</v>
      </c>
      <c r="F41" s="53">
        <v>8.515384799538756</v>
      </c>
      <c r="G41" s="53">
        <v>45.215625</v>
      </c>
      <c r="H41" s="53">
        <v>7.629</v>
      </c>
      <c r="I41" s="53">
        <v>40.5090329146</v>
      </c>
      <c r="J41" s="55">
        <f t="shared" si="5"/>
        <v>0.8863847995387566</v>
      </c>
      <c r="K41" s="55">
        <f t="shared" si="6"/>
        <v>4.706592085400004</v>
      </c>
      <c r="L41" s="53">
        <v>6.388</v>
      </c>
      <c r="M41" s="53">
        <v>35.39712</v>
      </c>
      <c r="N41" s="53">
        <v>0</v>
      </c>
      <c r="O41" s="54">
        <v>0</v>
      </c>
      <c r="P41" s="53">
        <v>5.715</v>
      </c>
      <c r="Q41" s="53">
        <v>31.494360179099996</v>
      </c>
      <c r="R41" s="53">
        <v>0</v>
      </c>
      <c r="S41" s="54">
        <v>0</v>
      </c>
      <c r="T41" s="53">
        <v>7.273</v>
      </c>
      <c r="U41" s="53">
        <v>38.88475805102</v>
      </c>
      <c r="V41" s="53"/>
      <c r="W41" s="54"/>
      <c r="X41" s="60">
        <f>(J41/F41)*100</f>
        <v>10.409216029635777</v>
      </c>
      <c r="Y41" s="60">
        <f>(K41/G41)*100</f>
        <v>10.409216029635783</v>
      </c>
      <c r="Z41" s="14"/>
    </row>
    <row r="42" spans="1:26" ht="11.25" outlineLevel="1">
      <c r="A42" s="16" t="s">
        <v>403</v>
      </c>
      <c r="B42" s="53">
        <v>70.20957441926697</v>
      </c>
      <c r="C42" s="53">
        <v>375.97</v>
      </c>
      <c r="D42" s="53">
        <f t="shared" si="10"/>
        <v>13.8</v>
      </c>
      <c r="E42" s="53">
        <f t="shared" si="11"/>
        <v>73.89855362200001</v>
      </c>
      <c r="F42" s="53">
        <v>21.94049200602093</v>
      </c>
      <c r="G42" s="53">
        <v>117.49062500000001</v>
      </c>
      <c r="H42" s="53">
        <v>13.8</v>
      </c>
      <c r="I42" s="53">
        <v>73.89855362200001</v>
      </c>
      <c r="J42" s="55">
        <f t="shared" si="5"/>
        <v>8.140492006020928</v>
      </c>
      <c r="K42" s="55">
        <f t="shared" si="6"/>
        <v>43.592071378</v>
      </c>
      <c r="L42" s="53">
        <v>14.05</v>
      </c>
      <c r="M42" s="53">
        <v>77.77128</v>
      </c>
      <c r="N42" s="53">
        <v>0</v>
      </c>
      <c r="O42" s="54">
        <v>0</v>
      </c>
      <c r="P42" s="53">
        <v>13.23</v>
      </c>
      <c r="Q42" s="53">
        <v>71.568630354</v>
      </c>
      <c r="R42" s="53">
        <v>0</v>
      </c>
      <c r="S42" s="54">
        <v>0</v>
      </c>
      <c r="T42" s="53">
        <v>18.4555</v>
      </c>
      <c r="U42" s="53">
        <v>100.84073277747</v>
      </c>
      <c r="V42" s="53"/>
      <c r="W42" s="54"/>
      <c r="X42" s="60">
        <f aca="true" t="shared" si="12" ref="X42:X93">(J42/F42)*100</f>
        <v>37.102595528792186</v>
      </c>
      <c r="Y42" s="60">
        <f aca="true" t="shared" si="13" ref="Y42:Y93">(K42/G42)*100</f>
        <v>37.102595528792186</v>
      </c>
      <c r="Z42" s="14"/>
    </row>
    <row r="43" spans="1:26" ht="11.25" outlineLevel="1">
      <c r="A43" s="16" t="s">
        <v>404</v>
      </c>
      <c r="B43" s="53">
        <v>61.17810216332578</v>
      </c>
      <c r="C43" s="53">
        <v>326.49</v>
      </c>
      <c r="D43" s="53">
        <f t="shared" si="10"/>
        <v>19.039</v>
      </c>
      <c r="E43" s="53">
        <f t="shared" si="11"/>
        <v>101.60568716899999</v>
      </c>
      <c r="F43" s="53">
        <v>19.11815692603931</v>
      </c>
      <c r="G43" s="53">
        <v>102.028125</v>
      </c>
      <c r="H43" s="53">
        <v>19.039</v>
      </c>
      <c r="I43" s="53">
        <v>101.60568716899999</v>
      </c>
      <c r="J43" s="55">
        <f t="shared" si="5"/>
        <v>0.0791569260393068</v>
      </c>
      <c r="K43" s="55">
        <f t="shared" si="6"/>
        <v>0.42243783100001053</v>
      </c>
      <c r="L43" s="53">
        <v>17.019</v>
      </c>
      <c r="M43" s="53">
        <v>94.14955</v>
      </c>
      <c r="N43" s="53">
        <v>0</v>
      </c>
      <c r="O43" s="54">
        <v>0</v>
      </c>
      <c r="P43" s="53">
        <v>15.25</v>
      </c>
      <c r="Q43" s="53">
        <v>82.556761645</v>
      </c>
      <c r="R43" s="53">
        <v>0</v>
      </c>
      <c r="S43" s="54">
        <v>0</v>
      </c>
      <c r="T43" s="53">
        <v>14.14</v>
      </c>
      <c r="U43" s="53">
        <v>77.2608686556</v>
      </c>
      <c r="V43" s="53"/>
      <c r="W43" s="54"/>
      <c r="X43" s="60">
        <f t="shared" si="12"/>
        <v>0.4140405706760022</v>
      </c>
      <c r="Y43" s="60">
        <f t="shared" si="13"/>
        <v>0.41404057067598815</v>
      </c>
      <c r="Z43" s="14"/>
    </row>
    <row r="44" spans="1:26" ht="11.25" outlineLevel="1">
      <c r="A44" s="16" t="s">
        <v>405</v>
      </c>
      <c r="B44" s="53">
        <v>51.510635585788854</v>
      </c>
      <c r="C44" s="53">
        <v>276.43</v>
      </c>
      <c r="D44" s="53">
        <f t="shared" si="10"/>
        <v>9.525</v>
      </c>
      <c r="E44" s="53">
        <f t="shared" si="11"/>
        <v>51.1155748722</v>
      </c>
      <c r="F44" s="53">
        <v>16.097073620559016</v>
      </c>
      <c r="G44" s="53">
        <v>86.384375</v>
      </c>
      <c r="H44" s="53">
        <v>9.525</v>
      </c>
      <c r="I44" s="53">
        <v>51.1155748722</v>
      </c>
      <c r="J44" s="55">
        <f t="shared" si="5"/>
        <v>6.572073620559015</v>
      </c>
      <c r="K44" s="55">
        <f t="shared" si="6"/>
        <v>35.268800127800006</v>
      </c>
      <c r="L44" s="53">
        <v>10.182</v>
      </c>
      <c r="M44" s="53">
        <v>56.383990000000004</v>
      </c>
      <c r="N44" s="53">
        <v>0</v>
      </c>
      <c r="O44" s="54">
        <v>0</v>
      </c>
      <c r="P44" s="53">
        <v>10.42</v>
      </c>
      <c r="Q44" s="53">
        <v>56.3352384408</v>
      </c>
      <c r="R44" s="53">
        <v>0</v>
      </c>
      <c r="S44" s="54">
        <v>0</v>
      </c>
      <c r="T44" s="53">
        <v>14.084</v>
      </c>
      <c r="U44" s="53">
        <v>76.95488501736001</v>
      </c>
      <c r="V44" s="53"/>
      <c r="W44" s="54"/>
      <c r="X44" s="60">
        <f t="shared" si="12"/>
        <v>40.82775400968056</v>
      </c>
      <c r="Y44" s="60">
        <f t="shared" si="13"/>
        <v>40.827754009680575</v>
      </c>
      <c r="Z44" s="14"/>
    </row>
    <row r="45" spans="1:26" ht="11.25" outlineLevel="1">
      <c r="A45" s="16" t="s">
        <v>406</v>
      </c>
      <c r="B45" s="53">
        <v>74.5830432149983</v>
      </c>
      <c r="C45" s="53">
        <v>401.16</v>
      </c>
      <c r="D45" s="53">
        <f t="shared" si="10"/>
        <v>16.895</v>
      </c>
      <c r="E45" s="53">
        <f t="shared" si="11"/>
        <v>90.8731785114</v>
      </c>
      <c r="F45" s="53">
        <v>23.307201004686966</v>
      </c>
      <c r="G45" s="53">
        <v>125.36250000000001</v>
      </c>
      <c r="H45" s="53">
        <v>16.895</v>
      </c>
      <c r="I45" s="53">
        <v>90.8731785114</v>
      </c>
      <c r="J45" s="55">
        <f t="shared" si="5"/>
        <v>6.412201004686967</v>
      </c>
      <c r="K45" s="55">
        <f t="shared" si="6"/>
        <v>34.48932148860001</v>
      </c>
      <c r="L45" s="53">
        <v>15.983</v>
      </c>
      <c r="M45" s="53">
        <v>88.41422</v>
      </c>
      <c r="N45" s="53">
        <v>0</v>
      </c>
      <c r="O45" s="54">
        <v>0</v>
      </c>
      <c r="P45" s="53">
        <v>11.565</v>
      </c>
      <c r="Q45" s="53">
        <v>62.43202669630001</v>
      </c>
      <c r="R45" s="53">
        <v>0</v>
      </c>
      <c r="S45" s="54">
        <v>0</v>
      </c>
      <c r="T45" s="53">
        <v>19.2675</v>
      </c>
      <c r="U45" s="53">
        <v>105.27749553195001</v>
      </c>
      <c r="V45" s="53"/>
      <c r="W45" s="54"/>
      <c r="X45" s="60">
        <f t="shared" si="12"/>
        <v>27.511673338199227</v>
      </c>
      <c r="Y45" s="60">
        <f t="shared" si="13"/>
        <v>27.511673338199227</v>
      </c>
      <c r="Z45" s="14"/>
    </row>
    <row r="46" spans="1:26" ht="11.25" outlineLevel="1">
      <c r="A46" s="16" t="s">
        <v>407</v>
      </c>
      <c r="B46" s="53">
        <v>39.39611899165398</v>
      </c>
      <c r="C46" s="53">
        <v>210.23</v>
      </c>
      <c r="D46" s="53">
        <f t="shared" si="10"/>
        <v>7.907</v>
      </c>
      <c r="E46" s="53">
        <f t="shared" si="11"/>
        <v>42.1942224906</v>
      </c>
      <c r="F46" s="53">
        <v>12.311287184891867</v>
      </c>
      <c r="G46" s="53">
        <v>65.69687499999999</v>
      </c>
      <c r="H46" s="53">
        <v>7.907</v>
      </c>
      <c r="I46" s="53">
        <v>42.1942224906</v>
      </c>
      <c r="J46" s="55">
        <f t="shared" si="5"/>
        <v>4.404287184891867</v>
      </c>
      <c r="K46" s="55">
        <f t="shared" si="6"/>
        <v>23.502652509399994</v>
      </c>
      <c r="L46" s="53">
        <v>8.215</v>
      </c>
      <c r="M46" s="53">
        <v>45.41256</v>
      </c>
      <c r="N46" s="53">
        <v>0</v>
      </c>
      <c r="O46" s="54">
        <v>0</v>
      </c>
      <c r="P46" s="53">
        <v>8.827</v>
      </c>
      <c r="Q46" s="53">
        <v>47.70059282878</v>
      </c>
      <c r="R46" s="53">
        <v>0</v>
      </c>
      <c r="S46" s="54">
        <v>0</v>
      </c>
      <c r="T46" s="53">
        <v>8.9635</v>
      </c>
      <c r="U46" s="53">
        <v>48.97650609579</v>
      </c>
      <c r="V46" s="53"/>
      <c r="W46" s="54"/>
      <c r="X46" s="60">
        <f t="shared" si="12"/>
        <v>35.774384260134134</v>
      </c>
      <c r="Y46" s="60">
        <f t="shared" si="13"/>
        <v>35.774384260134134</v>
      </c>
      <c r="Z46" s="14"/>
    </row>
    <row r="47" spans="1:26" ht="11.25" outlineLevel="1">
      <c r="A47" s="16" t="s">
        <v>408</v>
      </c>
      <c r="B47" s="53">
        <v>48.64147892152315</v>
      </c>
      <c r="C47" s="53">
        <v>260</v>
      </c>
      <c r="D47" s="53">
        <f t="shared" si="10"/>
        <v>9.299</v>
      </c>
      <c r="E47" s="53">
        <f t="shared" si="11"/>
        <v>49.705314345</v>
      </c>
      <c r="F47" s="53">
        <v>15.200462162975985</v>
      </c>
      <c r="G47" s="53">
        <v>81.25</v>
      </c>
      <c r="H47" s="53">
        <v>9.299</v>
      </c>
      <c r="I47" s="53">
        <v>49.705314345</v>
      </c>
      <c r="J47" s="55">
        <f t="shared" si="5"/>
        <v>5.901462162975985</v>
      </c>
      <c r="K47" s="55">
        <f t="shared" si="6"/>
        <v>31.544685655000002</v>
      </c>
      <c r="L47" s="53">
        <v>12.121</v>
      </c>
      <c r="M47" s="53">
        <v>67.13956999999999</v>
      </c>
      <c r="N47" s="53">
        <v>0</v>
      </c>
      <c r="O47" s="54">
        <v>0</v>
      </c>
      <c r="P47" s="53">
        <v>8.832</v>
      </c>
      <c r="Q47" s="53">
        <v>47.72895068148001</v>
      </c>
      <c r="R47" s="53">
        <v>0</v>
      </c>
      <c r="S47" s="54">
        <v>0</v>
      </c>
      <c r="T47" s="53">
        <v>17.318</v>
      </c>
      <c r="U47" s="53">
        <v>94.62544012572</v>
      </c>
      <c r="V47" s="53"/>
      <c r="W47" s="54"/>
      <c r="X47" s="60">
        <f t="shared" si="12"/>
        <v>38.82422849846154</v>
      </c>
      <c r="Y47" s="60">
        <f t="shared" si="13"/>
        <v>38.824228498461544</v>
      </c>
      <c r="Z47" s="14"/>
    </row>
    <row r="48" spans="1:26" ht="11.25" outlineLevel="1">
      <c r="A48" s="16" t="s">
        <v>409</v>
      </c>
      <c r="B48" s="53">
        <v>23.609055870320212</v>
      </c>
      <c r="C48" s="53">
        <v>125.04</v>
      </c>
      <c r="D48" s="53">
        <f t="shared" si="10"/>
        <v>5.241</v>
      </c>
      <c r="E48" s="53">
        <f t="shared" si="11"/>
        <v>27.757765647200003</v>
      </c>
      <c r="F48" s="53">
        <v>7.377829959475067</v>
      </c>
      <c r="G48" s="53">
        <v>39.075</v>
      </c>
      <c r="H48" s="53">
        <v>5.241</v>
      </c>
      <c r="I48" s="53">
        <v>27.757765647200003</v>
      </c>
      <c r="J48" s="55">
        <f t="shared" si="5"/>
        <v>2.136829959475067</v>
      </c>
      <c r="K48" s="55">
        <f t="shared" si="6"/>
        <v>11.3172343528</v>
      </c>
      <c r="L48" s="53">
        <v>5.144</v>
      </c>
      <c r="M48" s="53">
        <v>28.45636</v>
      </c>
      <c r="N48" s="53">
        <v>0</v>
      </c>
      <c r="O48" s="54">
        <v>0</v>
      </c>
      <c r="P48" s="53">
        <v>5.132</v>
      </c>
      <c r="Q48" s="53">
        <v>27.73792064008</v>
      </c>
      <c r="R48" s="53">
        <v>0</v>
      </c>
      <c r="S48" s="54">
        <v>0</v>
      </c>
      <c r="T48" s="53">
        <v>6.23</v>
      </c>
      <c r="U48" s="53">
        <v>34.0406797542</v>
      </c>
      <c r="V48" s="53"/>
      <c r="W48" s="54"/>
      <c r="X48" s="60">
        <f t="shared" si="12"/>
        <v>28.96285183058221</v>
      </c>
      <c r="Y48" s="60">
        <f t="shared" si="13"/>
        <v>28.96285183058221</v>
      </c>
      <c r="Z48" s="14"/>
    </row>
    <row r="49" spans="1:26" ht="11.25" outlineLevel="1">
      <c r="A49" s="16" t="s">
        <v>410</v>
      </c>
      <c r="B49" s="53">
        <v>33.2991837022508</v>
      </c>
      <c r="C49" s="53">
        <v>177.24</v>
      </c>
      <c r="D49" s="53">
        <f t="shared" si="10"/>
        <v>9.879</v>
      </c>
      <c r="E49" s="53">
        <f t="shared" si="11"/>
        <v>52.582488978</v>
      </c>
      <c r="F49" s="53">
        <v>10.405994906953374</v>
      </c>
      <c r="G49" s="53">
        <v>55.3875</v>
      </c>
      <c r="H49" s="53">
        <v>9.879</v>
      </c>
      <c r="I49" s="53">
        <v>52.582488978</v>
      </c>
      <c r="J49" s="55">
        <f t="shared" si="5"/>
        <v>0.5269949069533748</v>
      </c>
      <c r="K49" s="55">
        <f t="shared" si="6"/>
        <v>2.805011022000002</v>
      </c>
      <c r="L49" s="53">
        <v>7.387</v>
      </c>
      <c r="M49" s="53">
        <v>40.85703000000001</v>
      </c>
      <c r="N49" s="53">
        <v>0</v>
      </c>
      <c r="O49" s="54">
        <v>0</v>
      </c>
      <c r="P49" s="53">
        <v>8.6415</v>
      </c>
      <c r="Q49" s="53">
        <v>51.549023251710004</v>
      </c>
      <c r="R49" s="53">
        <v>0</v>
      </c>
      <c r="S49" s="54">
        <v>0</v>
      </c>
      <c r="T49" s="53">
        <v>8.7185</v>
      </c>
      <c r="U49" s="53">
        <v>47.63782767848999</v>
      </c>
      <c r="V49" s="53"/>
      <c r="W49" s="54"/>
      <c r="X49" s="60">
        <f t="shared" si="12"/>
        <v>5.064339466486115</v>
      </c>
      <c r="Y49" s="60">
        <f t="shared" si="13"/>
        <v>5.064339466486125</v>
      </c>
      <c r="Z49" s="14"/>
    </row>
    <row r="50" spans="1:26" ht="11.25" outlineLevel="1">
      <c r="A50" s="16" t="s">
        <v>411</v>
      </c>
      <c r="B50" s="53">
        <v>40.937860462536946</v>
      </c>
      <c r="C50" s="53">
        <v>220.66</v>
      </c>
      <c r="D50" s="53">
        <f t="shared" si="10"/>
        <v>11.396</v>
      </c>
      <c r="E50" s="53">
        <f t="shared" si="11"/>
        <v>61.425812965999995</v>
      </c>
      <c r="F50" s="53">
        <v>12.793081394542796</v>
      </c>
      <c r="G50" s="53">
        <v>68.95625</v>
      </c>
      <c r="H50" s="53">
        <v>11.396</v>
      </c>
      <c r="I50" s="53">
        <v>61.425812965999995</v>
      </c>
      <c r="J50" s="55">
        <f t="shared" si="5"/>
        <v>1.397081394542795</v>
      </c>
      <c r="K50" s="55">
        <f t="shared" si="6"/>
        <v>7.530437034000002</v>
      </c>
      <c r="L50" s="53">
        <v>9.034</v>
      </c>
      <c r="M50" s="53">
        <v>50.017089999999996</v>
      </c>
      <c r="N50" s="53">
        <v>0</v>
      </c>
      <c r="O50" s="54">
        <v>0</v>
      </c>
      <c r="P50" s="53">
        <v>8.906</v>
      </c>
      <c r="Q50" s="53">
        <v>48.12899527463999</v>
      </c>
      <c r="R50" s="53">
        <v>0</v>
      </c>
      <c r="S50" s="54">
        <v>0</v>
      </c>
      <c r="T50" s="53">
        <v>12.201</v>
      </c>
      <c r="U50" s="53">
        <v>66.66618518154</v>
      </c>
      <c r="V50" s="53"/>
      <c r="W50" s="54"/>
      <c r="X50" s="60">
        <f t="shared" si="12"/>
        <v>10.920601155080233</v>
      </c>
      <c r="Y50" s="60">
        <f t="shared" si="13"/>
        <v>10.920601155080217</v>
      </c>
      <c r="Z50" s="14"/>
    </row>
    <row r="51" spans="1:26" ht="11.25" outlineLevel="1">
      <c r="A51" s="16" t="s">
        <v>412</v>
      </c>
      <c r="B51" s="53">
        <v>46.888990105894436</v>
      </c>
      <c r="C51" s="53">
        <v>250.4</v>
      </c>
      <c r="D51" s="53">
        <f t="shared" si="10"/>
        <v>9.946</v>
      </c>
      <c r="E51" s="53">
        <f t="shared" si="11"/>
        <v>53.11435359080001</v>
      </c>
      <c r="F51" s="53">
        <v>14.652809408092011</v>
      </c>
      <c r="G51" s="53">
        <v>78.25</v>
      </c>
      <c r="H51" s="53">
        <v>9.946</v>
      </c>
      <c r="I51" s="53">
        <v>53.11435359080001</v>
      </c>
      <c r="J51" s="55">
        <f t="shared" si="5"/>
        <v>4.7068094080920115</v>
      </c>
      <c r="K51" s="55">
        <f t="shared" si="6"/>
        <v>25.135646409199992</v>
      </c>
      <c r="L51" s="53">
        <v>10.199</v>
      </c>
      <c r="M51" s="53">
        <v>56.44256999999999</v>
      </c>
      <c r="N51" s="53">
        <v>0</v>
      </c>
      <c r="O51" s="54">
        <v>0</v>
      </c>
      <c r="P51" s="53">
        <v>16.079</v>
      </c>
      <c r="Q51" s="53">
        <v>87.49936355146</v>
      </c>
      <c r="R51" s="53">
        <v>0</v>
      </c>
      <c r="S51" s="54">
        <v>0</v>
      </c>
      <c r="T51" s="53">
        <v>13.027</v>
      </c>
      <c r="U51" s="53">
        <v>71.17944384558</v>
      </c>
      <c r="V51" s="53"/>
      <c r="W51" s="54"/>
      <c r="X51" s="60">
        <f t="shared" si="12"/>
        <v>32.12223183284345</v>
      </c>
      <c r="Y51" s="60">
        <f t="shared" si="13"/>
        <v>32.12223183284344</v>
      </c>
      <c r="Z51" s="14"/>
    </row>
    <row r="52" spans="1:26" ht="11.25" outlineLevel="1">
      <c r="A52" s="16" t="s">
        <v>413</v>
      </c>
      <c r="B52" s="53">
        <v>42.159062795161624</v>
      </c>
      <c r="C52" s="53">
        <v>177.36</v>
      </c>
      <c r="D52" s="53">
        <f t="shared" si="10"/>
        <v>9.8</v>
      </c>
      <c r="E52" s="53">
        <f t="shared" si="11"/>
        <v>41.2278614552</v>
      </c>
      <c r="F52" s="53">
        <v>13.174707123488007</v>
      </c>
      <c r="G52" s="53">
        <v>55.425000000000004</v>
      </c>
      <c r="H52" s="53">
        <v>9.8</v>
      </c>
      <c r="I52" s="53">
        <v>41.2278614552</v>
      </c>
      <c r="J52" s="55">
        <f t="shared" si="5"/>
        <v>3.3747071234880064</v>
      </c>
      <c r="K52" s="55">
        <f t="shared" si="6"/>
        <v>14.197138544800005</v>
      </c>
      <c r="L52" s="53">
        <v>6.473</v>
      </c>
      <c r="M52" s="53">
        <v>35.8454</v>
      </c>
      <c r="N52" s="53">
        <v>0</v>
      </c>
      <c r="O52" s="54">
        <v>0</v>
      </c>
      <c r="P52" s="53">
        <v>6.811</v>
      </c>
      <c r="Q52" s="53">
        <v>36.81819184874</v>
      </c>
      <c r="R52" s="53">
        <v>0</v>
      </c>
      <c r="S52" s="54">
        <v>0</v>
      </c>
      <c r="T52" s="53">
        <v>8.967</v>
      </c>
      <c r="U52" s="53">
        <v>48.99563007318</v>
      </c>
      <c r="V52" s="53"/>
      <c r="W52" s="54"/>
      <c r="X52" s="60">
        <f t="shared" si="12"/>
        <v>25.61504473576906</v>
      </c>
      <c r="Y52" s="60">
        <f t="shared" si="13"/>
        <v>25.615044735769064</v>
      </c>
      <c r="Z52" s="14"/>
    </row>
    <row r="53" spans="1:26" ht="11.25" outlineLevel="1">
      <c r="A53" s="16" t="s">
        <v>414</v>
      </c>
      <c r="B53" s="53">
        <v>52.0173035370561</v>
      </c>
      <c r="C53" s="53">
        <v>281.64</v>
      </c>
      <c r="D53" s="53">
        <f t="shared" si="10"/>
        <v>7.628</v>
      </c>
      <c r="E53" s="53">
        <f t="shared" si="11"/>
        <v>41.300678311199995</v>
      </c>
      <c r="F53" s="53">
        <v>16.255407355330032</v>
      </c>
      <c r="G53" s="53">
        <v>88.01249999999999</v>
      </c>
      <c r="H53" s="53">
        <v>7.628</v>
      </c>
      <c r="I53" s="53">
        <v>41.300678311199995</v>
      </c>
      <c r="J53" s="55">
        <f t="shared" si="5"/>
        <v>8.627407355330032</v>
      </c>
      <c r="K53" s="55">
        <f t="shared" si="6"/>
        <v>46.71182168879999</v>
      </c>
      <c r="L53" s="53">
        <v>10.088</v>
      </c>
      <c r="M53" s="53">
        <v>55.87647</v>
      </c>
      <c r="N53" s="53">
        <v>0</v>
      </c>
      <c r="O53" s="54">
        <v>0</v>
      </c>
      <c r="P53" s="53">
        <v>8.456</v>
      </c>
      <c r="Q53" s="53">
        <v>45.73359359184</v>
      </c>
      <c r="R53" s="53">
        <v>0</v>
      </c>
      <c r="S53" s="54">
        <v>0</v>
      </c>
      <c r="T53" s="53">
        <v>14.35</v>
      </c>
      <c r="U53" s="53">
        <v>78.408307299</v>
      </c>
      <c r="V53" s="53"/>
      <c r="W53" s="54"/>
      <c r="X53" s="60">
        <f t="shared" si="12"/>
        <v>53.0740766241159</v>
      </c>
      <c r="Y53" s="60">
        <f t="shared" si="13"/>
        <v>53.0740766241159</v>
      </c>
      <c r="Z53" s="14"/>
    </row>
    <row r="54" spans="1:26" ht="11.25" outlineLevel="1">
      <c r="A54" s="16" t="s">
        <v>415</v>
      </c>
      <c r="B54" s="53">
        <v>42.613760937466274</v>
      </c>
      <c r="C54" s="53">
        <v>229.93</v>
      </c>
      <c r="D54" s="53">
        <f t="shared" si="10"/>
        <v>11.428</v>
      </c>
      <c r="E54" s="53">
        <f t="shared" si="11"/>
        <v>61.6617726808</v>
      </c>
      <c r="F54" s="53">
        <v>13.316800292958211</v>
      </c>
      <c r="G54" s="53">
        <v>71.853125</v>
      </c>
      <c r="H54" s="53">
        <v>11.428</v>
      </c>
      <c r="I54" s="53">
        <v>61.6617726808</v>
      </c>
      <c r="J54" s="55">
        <f t="shared" si="5"/>
        <v>1.8888002929582104</v>
      </c>
      <c r="K54" s="55">
        <f t="shared" si="6"/>
        <v>10.191352319200007</v>
      </c>
      <c r="L54" s="53">
        <v>9.138</v>
      </c>
      <c r="M54" s="53">
        <v>50.58298</v>
      </c>
      <c r="N54" s="53">
        <v>0</v>
      </c>
      <c r="O54" s="54">
        <v>0</v>
      </c>
      <c r="P54" s="53">
        <v>9.218</v>
      </c>
      <c r="Q54" s="53">
        <v>49.891818786920005</v>
      </c>
      <c r="R54" s="53">
        <v>0</v>
      </c>
      <c r="S54" s="54">
        <v>0</v>
      </c>
      <c r="T54" s="53">
        <v>12.04</v>
      </c>
      <c r="U54" s="53">
        <v>65.7864822216</v>
      </c>
      <c r="V54" s="53"/>
      <c r="W54" s="54"/>
      <c r="X54" s="60">
        <f t="shared" si="12"/>
        <v>14.183589536572</v>
      </c>
      <c r="Y54" s="60">
        <f t="shared" si="13"/>
        <v>14.183589536572008</v>
      </c>
      <c r="Z54" s="14"/>
    </row>
    <row r="55" spans="1:26" ht="11.25" outlineLevel="1">
      <c r="A55" s="16" t="s">
        <v>416</v>
      </c>
      <c r="B55" s="53">
        <v>51.95447448085922</v>
      </c>
      <c r="C55" s="53">
        <v>279.52</v>
      </c>
      <c r="D55" s="53">
        <f t="shared" si="10"/>
        <v>15.156</v>
      </c>
      <c r="E55" s="53">
        <f t="shared" si="11"/>
        <v>81.5407173748</v>
      </c>
      <c r="F55" s="53">
        <v>16.235773275268507</v>
      </c>
      <c r="G55" s="53">
        <v>87.35</v>
      </c>
      <c r="H55" s="53">
        <v>15.156</v>
      </c>
      <c r="I55" s="53">
        <v>81.5407173748</v>
      </c>
      <c r="J55" s="55">
        <f t="shared" si="5"/>
        <v>1.079773275268506</v>
      </c>
      <c r="K55" s="55">
        <f t="shared" si="6"/>
        <v>5.809282625199998</v>
      </c>
      <c r="L55" s="53">
        <v>11.576</v>
      </c>
      <c r="M55" s="53">
        <v>64.0797</v>
      </c>
      <c r="N55" s="53">
        <v>0</v>
      </c>
      <c r="O55" s="54">
        <v>0</v>
      </c>
      <c r="P55" s="53">
        <v>9.926</v>
      </c>
      <c r="Q55" s="53">
        <v>53.67792847463999</v>
      </c>
      <c r="R55" s="53">
        <v>0</v>
      </c>
      <c r="S55" s="54">
        <v>0</v>
      </c>
      <c r="T55" s="53">
        <v>15.2915</v>
      </c>
      <c r="U55" s="53">
        <v>83.55265721690999</v>
      </c>
      <c r="V55" s="53"/>
      <c r="W55" s="54"/>
      <c r="X55" s="60">
        <f t="shared" si="12"/>
        <v>6.650581139324569</v>
      </c>
      <c r="Y55" s="60">
        <f t="shared" si="13"/>
        <v>6.650581139324554</v>
      </c>
      <c r="Z55" s="14"/>
    </row>
    <row r="56" spans="1:26" ht="11.25" outlineLevel="1">
      <c r="A56" s="16" t="s">
        <v>417</v>
      </c>
      <c r="B56" s="53">
        <v>36.72651579008048</v>
      </c>
      <c r="C56" s="53">
        <v>193.38</v>
      </c>
      <c r="D56" s="53">
        <f t="shared" si="10"/>
        <v>7.32</v>
      </c>
      <c r="E56" s="53">
        <f t="shared" si="11"/>
        <v>38.54276861139999</v>
      </c>
      <c r="F56" s="53">
        <v>11.477036184400148</v>
      </c>
      <c r="G56" s="53">
        <v>60.43125</v>
      </c>
      <c r="H56" s="53">
        <v>7.32</v>
      </c>
      <c r="I56" s="53">
        <v>38.54276861139999</v>
      </c>
      <c r="J56" s="55">
        <f t="shared" si="5"/>
        <v>4.157036184400148</v>
      </c>
      <c r="K56" s="55">
        <f t="shared" si="6"/>
        <v>21.888481388600006</v>
      </c>
      <c r="L56" s="53">
        <v>6.481</v>
      </c>
      <c r="M56" s="53">
        <v>35.352650000000004</v>
      </c>
      <c r="N56" s="53">
        <v>0</v>
      </c>
      <c r="O56" s="54">
        <v>0</v>
      </c>
      <c r="P56" s="53">
        <v>4.825</v>
      </c>
      <c r="Q56" s="53">
        <v>26.521197822499996</v>
      </c>
      <c r="R56" s="53">
        <v>0</v>
      </c>
      <c r="S56" s="54">
        <v>0</v>
      </c>
      <c r="T56" s="53">
        <v>8.4945</v>
      </c>
      <c r="U56" s="53">
        <v>45.41545129442999</v>
      </c>
      <c r="V56" s="53"/>
      <c r="W56" s="54"/>
      <c r="X56" s="60">
        <f t="shared" si="12"/>
        <v>36.220467702720036</v>
      </c>
      <c r="Y56" s="60">
        <f t="shared" si="13"/>
        <v>36.22046770272004</v>
      </c>
      <c r="Z56" s="14"/>
    </row>
    <row r="57" spans="1:26" ht="11.25" outlineLevel="1">
      <c r="A57" s="16" t="s">
        <v>418</v>
      </c>
      <c r="B57" s="53">
        <v>40.632021892894365</v>
      </c>
      <c r="C57" s="53">
        <v>219.9</v>
      </c>
      <c r="D57" s="53">
        <f t="shared" si="10"/>
        <v>11.33</v>
      </c>
      <c r="E57" s="53">
        <f t="shared" si="11"/>
        <v>61.31781988520001</v>
      </c>
      <c r="F57" s="53">
        <v>12.697506841529488</v>
      </c>
      <c r="G57" s="53">
        <v>68.71875</v>
      </c>
      <c r="H57" s="53">
        <v>11.33</v>
      </c>
      <c r="I57" s="53">
        <v>61.31781988520001</v>
      </c>
      <c r="J57" s="55">
        <f t="shared" si="5"/>
        <v>1.3675068415294884</v>
      </c>
      <c r="K57" s="55">
        <f t="shared" si="6"/>
        <v>7.400930114799991</v>
      </c>
      <c r="L57" s="53">
        <v>9.837</v>
      </c>
      <c r="M57" s="53">
        <v>54.41243</v>
      </c>
      <c r="N57" s="53">
        <v>0</v>
      </c>
      <c r="O57" s="54">
        <v>0</v>
      </c>
      <c r="P57" s="53">
        <v>10.965</v>
      </c>
      <c r="Q57" s="53">
        <v>30.919097136300003</v>
      </c>
      <c r="R57" s="53">
        <v>0</v>
      </c>
      <c r="S57" s="54">
        <v>0</v>
      </c>
      <c r="T57" s="53">
        <v>11.7495</v>
      </c>
      <c r="U57" s="53">
        <v>64.19919209823</v>
      </c>
      <c r="V57" s="53"/>
      <c r="W57" s="54"/>
      <c r="X57" s="60">
        <f t="shared" si="12"/>
        <v>10.769884660009085</v>
      </c>
      <c r="Y57" s="60">
        <f t="shared" si="13"/>
        <v>10.769884660009081</v>
      </c>
      <c r="Z57" s="14"/>
    </row>
    <row r="58" spans="1:26" ht="11.25" outlineLevel="1">
      <c r="A58" s="16" t="s">
        <v>419</v>
      </c>
      <c r="B58" s="53">
        <v>32.80412428134481</v>
      </c>
      <c r="C58" s="53">
        <v>176.45</v>
      </c>
      <c r="D58" s="53">
        <f t="shared" si="10"/>
        <v>9.067</v>
      </c>
      <c r="E58" s="53">
        <f t="shared" si="11"/>
        <v>48.770457527800005</v>
      </c>
      <c r="F58" s="53">
        <v>10.251288837920253</v>
      </c>
      <c r="G58" s="53">
        <v>55.140625</v>
      </c>
      <c r="H58" s="53">
        <v>9.067</v>
      </c>
      <c r="I58" s="53">
        <v>48.770457527800005</v>
      </c>
      <c r="J58" s="55">
        <f t="shared" si="5"/>
        <v>1.1842888379202527</v>
      </c>
      <c r="K58" s="55">
        <f t="shared" si="6"/>
        <v>6.370167472199995</v>
      </c>
      <c r="L58" s="53">
        <v>8.16</v>
      </c>
      <c r="M58" s="53">
        <v>45.14778999999999</v>
      </c>
      <c r="N58" s="53">
        <v>0</v>
      </c>
      <c r="O58" s="54">
        <v>0</v>
      </c>
      <c r="P58" s="53">
        <v>8.864</v>
      </c>
      <c r="Q58" s="53">
        <v>47.92308661736</v>
      </c>
      <c r="R58" s="53">
        <v>0</v>
      </c>
      <c r="S58" s="54">
        <v>0</v>
      </c>
      <c r="T58" s="53">
        <v>10.0975</v>
      </c>
      <c r="U58" s="53">
        <v>55.172674770149996</v>
      </c>
      <c r="V58" s="53"/>
      <c r="W58" s="54"/>
      <c r="X58" s="60">
        <f t="shared" si="12"/>
        <v>11.552584817818062</v>
      </c>
      <c r="Y58" s="60">
        <f t="shared" si="13"/>
        <v>11.552584817818069</v>
      </c>
      <c r="Z58" s="14"/>
    </row>
    <row r="59" spans="1:26" ht="11.25" outlineLevel="1">
      <c r="A59" s="16" t="s">
        <v>420</v>
      </c>
      <c r="B59" s="53">
        <v>56.9344125525422</v>
      </c>
      <c r="C59" s="53">
        <v>306.9</v>
      </c>
      <c r="D59" s="53">
        <f t="shared" si="10"/>
        <v>11.474</v>
      </c>
      <c r="E59" s="53">
        <f t="shared" si="11"/>
        <v>61.8495992516</v>
      </c>
      <c r="F59" s="53">
        <v>17.792003922669437</v>
      </c>
      <c r="G59" s="53">
        <v>95.90625</v>
      </c>
      <c r="H59" s="53">
        <v>11.474</v>
      </c>
      <c r="I59" s="53">
        <v>61.8495992516</v>
      </c>
      <c r="J59" s="55">
        <f t="shared" si="5"/>
        <v>6.318003922669437</v>
      </c>
      <c r="K59" s="55">
        <f t="shared" si="6"/>
        <v>34.0566507484</v>
      </c>
      <c r="L59" s="53">
        <v>13.35</v>
      </c>
      <c r="M59" s="53">
        <v>73.80969999999999</v>
      </c>
      <c r="N59" s="53">
        <v>0</v>
      </c>
      <c r="O59" s="54">
        <v>0</v>
      </c>
      <c r="P59" s="53">
        <v>14.082</v>
      </c>
      <c r="Q59" s="53">
        <v>76.16064482348</v>
      </c>
      <c r="R59" s="53">
        <v>0</v>
      </c>
      <c r="S59" s="54">
        <v>0</v>
      </c>
      <c r="T59" s="53">
        <v>14.896</v>
      </c>
      <c r="U59" s="53">
        <v>81.39164777184</v>
      </c>
      <c r="V59" s="53"/>
      <c r="W59" s="54"/>
      <c r="X59" s="60">
        <f t="shared" si="12"/>
        <v>35.510355944894094</v>
      </c>
      <c r="Y59" s="60">
        <f t="shared" si="13"/>
        <v>35.51035594489411</v>
      </c>
      <c r="Z59" s="14"/>
    </row>
    <row r="60" spans="1:26" ht="11.25" outlineLevel="1">
      <c r="A60" s="16" t="s">
        <v>421</v>
      </c>
      <c r="B60" s="53">
        <v>42.34630978023547</v>
      </c>
      <c r="C60" s="53">
        <v>227.19</v>
      </c>
      <c r="D60" s="53">
        <f t="shared" si="10"/>
        <v>10.971</v>
      </c>
      <c r="E60" s="53">
        <f t="shared" si="11"/>
        <v>58.85994559939999</v>
      </c>
      <c r="F60" s="53">
        <v>13.233221806323584</v>
      </c>
      <c r="G60" s="53">
        <v>70.996875</v>
      </c>
      <c r="H60" s="53">
        <v>10.971</v>
      </c>
      <c r="I60" s="53">
        <v>58.85994559939999</v>
      </c>
      <c r="J60" s="55">
        <f t="shared" si="5"/>
        <v>2.262221806323584</v>
      </c>
      <c r="K60" s="55">
        <f t="shared" si="6"/>
        <v>12.13692940060001</v>
      </c>
      <c r="L60" s="53">
        <v>8.951</v>
      </c>
      <c r="M60" s="53">
        <v>49.5274</v>
      </c>
      <c r="N60" s="53">
        <v>0</v>
      </c>
      <c r="O60" s="54">
        <v>0</v>
      </c>
      <c r="P60" s="53">
        <v>7.51</v>
      </c>
      <c r="Q60" s="53">
        <v>40.58851814860001</v>
      </c>
      <c r="R60" s="53">
        <v>0</v>
      </c>
      <c r="S60" s="54">
        <v>0</v>
      </c>
      <c r="T60" s="53">
        <v>11.172</v>
      </c>
      <c r="U60" s="53">
        <v>61.04373582888</v>
      </c>
      <c r="V60" s="53"/>
      <c r="W60" s="54"/>
      <c r="X60" s="60">
        <f t="shared" si="12"/>
        <v>17.095019183027418</v>
      </c>
      <c r="Y60" s="60">
        <f t="shared" si="13"/>
        <v>17.095019183027436</v>
      </c>
      <c r="Z60" s="14"/>
    </row>
    <row r="61" spans="1:26" ht="11.25" outlineLevel="1">
      <c r="A61" s="16" t="s">
        <v>422</v>
      </c>
      <c r="B61" s="53">
        <v>12.427177424552747</v>
      </c>
      <c r="C61" s="53">
        <v>66.68</v>
      </c>
      <c r="D61" s="53">
        <f t="shared" si="10"/>
        <v>2.829</v>
      </c>
      <c r="E61" s="53">
        <f t="shared" si="11"/>
        <v>15.179450132199998</v>
      </c>
      <c r="F61" s="53">
        <v>3.8834929451727334</v>
      </c>
      <c r="G61" s="53">
        <v>20.837500000000002</v>
      </c>
      <c r="H61" s="53">
        <v>2.829</v>
      </c>
      <c r="I61" s="53">
        <v>15.179450132199998</v>
      </c>
      <c r="J61" s="55">
        <f t="shared" si="5"/>
        <v>1.0544929451727332</v>
      </c>
      <c r="K61" s="55">
        <f t="shared" si="6"/>
        <v>5.658049867800004</v>
      </c>
      <c r="L61" s="53">
        <v>2.74</v>
      </c>
      <c r="M61" s="53">
        <v>15.178130000000001</v>
      </c>
      <c r="N61" s="53">
        <v>0</v>
      </c>
      <c r="O61" s="54">
        <v>0</v>
      </c>
      <c r="P61" s="53">
        <v>2.791</v>
      </c>
      <c r="Q61" s="53">
        <v>15.084909793340001</v>
      </c>
      <c r="R61" s="53">
        <v>0</v>
      </c>
      <c r="S61" s="54">
        <v>0</v>
      </c>
      <c r="T61" s="53">
        <v>3.9445</v>
      </c>
      <c r="U61" s="53">
        <v>21.55272251853</v>
      </c>
      <c r="V61" s="53"/>
      <c r="W61" s="54"/>
      <c r="X61" s="60">
        <f t="shared" si="12"/>
        <v>27.153208723695275</v>
      </c>
      <c r="Y61" s="60">
        <f t="shared" si="13"/>
        <v>27.153208723695275</v>
      </c>
      <c r="Z61" s="14"/>
    </row>
    <row r="62" spans="1:26" ht="11.25" outlineLevel="1">
      <c r="A62" s="16" t="s">
        <v>423</v>
      </c>
      <c r="B62" s="53">
        <v>17.349820926975518</v>
      </c>
      <c r="C62" s="53">
        <v>93.36</v>
      </c>
      <c r="D62" s="53">
        <f t="shared" si="10"/>
        <v>3.542</v>
      </c>
      <c r="E62" s="53">
        <f t="shared" si="11"/>
        <v>19.059627266</v>
      </c>
      <c r="F62" s="53">
        <v>5.42181903967985</v>
      </c>
      <c r="G62" s="53">
        <v>29.175</v>
      </c>
      <c r="H62" s="53">
        <v>3.542</v>
      </c>
      <c r="I62" s="53">
        <v>19.059627266</v>
      </c>
      <c r="J62" s="55">
        <f t="shared" si="5"/>
        <v>1.87981903967985</v>
      </c>
      <c r="K62" s="55">
        <f t="shared" si="6"/>
        <v>10.115372734000001</v>
      </c>
      <c r="L62" s="53">
        <v>3.88</v>
      </c>
      <c r="M62" s="53">
        <v>21.479200000000002</v>
      </c>
      <c r="N62" s="53">
        <v>0</v>
      </c>
      <c r="O62" s="54">
        <v>0</v>
      </c>
      <c r="P62" s="53">
        <v>3.562</v>
      </c>
      <c r="Q62" s="53">
        <v>19.246755667880002</v>
      </c>
      <c r="R62" s="53">
        <v>0</v>
      </c>
      <c r="S62" s="54">
        <v>0</v>
      </c>
      <c r="T62" s="53">
        <v>5.1625</v>
      </c>
      <c r="U62" s="53">
        <v>28.20786665025</v>
      </c>
      <c r="V62" s="53"/>
      <c r="W62" s="54"/>
      <c r="X62" s="60">
        <f t="shared" si="12"/>
        <v>34.67137183890318</v>
      </c>
      <c r="Y62" s="60">
        <f t="shared" si="13"/>
        <v>34.67137183890318</v>
      </c>
      <c r="Z62" s="14"/>
    </row>
    <row r="63" spans="1:26" ht="11.25" outlineLevel="1">
      <c r="A63" s="16" t="s">
        <v>424</v>
      </c>
      <c r="B63" s="53">
        <v>133.88447957475984</v>
      </c>
      <c r="C63" s="53">
        <v>720.8</v>
      </c>
      <c r="D63" s="53">
        <f t="shared" si="10"/>
        <v>22.921</v>
      </c>
      <c r="E63" s="53">
        <f t="shared" si="11"/>
        <v>123.400836695</v>
      </c>
      <c r="F63" s="53">
        <v>41.838899867112445</v>
      </c>
      <c r="G63" s="53">
        <v>225.25</v>
      </c>
      <c r="H63" s="53">
        <v>22.921</v>
      </c>
      <c r="I63" s="53">
        <v>123.400836695</v>
      </c>
      <c r="J63" s="55">
        <f t="shared" si="5"/>
        <v>18.917899867112446</v>
      </c>
      <c r="K63" s="55">
        <f t="shared" si="6"/>
        <v>101.849163305</v>
      </c>
      <c r="L63" s="53">
        <v>21.236</v>
      </c>
      <c r="M63" s="53">
        <v>108.91366000000001</v>
      </c>
      <c r="N63" s="53">
        <v>0</v>
      </c>
      <c r="O63" s="54">
        <v>0</v>
      </c>
      <c r="P63" s="53">
        <v>13.248</v>
      </c>
      <c r="Q63" s="53">
        <v>52.305714609839995</v>
      </c>
      <c r="R63" s="53">
        <v>0</v>
      </c>
      <c r="S63" s="54">
        <v>0</v>
      </c>
      <c r="T63" s="53">
        <v>28.2345</v>
      </c>
      <c r="U63" s="53">
        <v>125.01358652255999</v>
      </c>
      <c r="V63" s="53"/>
      <c r="W63" s="54"/>
      <c r="X63" s="60">
        <f t="shared" si="12"/>
        <v>45.21605474139845</v>
      </c>
      <c r="Y63" s="60">
        <f t="shared" si="13"/>
        <v>45.21605474139845</v>
      </c>
      <c r="Z63" s="14"/>
    </row>
    <row r="64" spans="1:26" ht="11.25" outlineLevel="1">
      <c r="A64" s="16" t="s">
        <v>425</v>
      </c>
      <c r="B64" s="53">
        <v>66.34313203703773</v>
      </c>
      <c r="C64" s="53">
        <v>354.82</v>
      </c>
      <c r="D64" s="53">
        <f t="shared" si="10"/>
        <v>15.692</v>
      </c>
      <c r="E64" s="53">
        <f t="shared" si="11"/>
        <v>83.92482038520001</v>
      </c>
      <c r="F64" s="53">
        <v>20.73222876157429</v>
      </c>
      <c r="G64" s="53">
        <v>110.88125</v>
      </c>
      <c r="H64" s="53">
        <v>15.692</v>
      </c>
      <c r="I64" s="53">
        <v>83.92482038520001</v>
      </c>
      <c r="J64" s="55">
        <f t="shared" si="5"/>
        <v>5.040228761574291</v>
      </c>
      <c r="K64" s="55">
        <f t="shared" si="6"/>
        <v>26.956429614799987</v>
      </c>
      <c r="L64" s="53">
        <v>13.101</v>
      </c>
      <c r="M64" s="53">
        <v>72.49744</v>
      </c>
      <c r="N64" s="53">
        <v>0</v>
      </c>
      <c r="O64" s="54">
        <v>0</v>
      </c>
      <c r="P64" s="53">
        <v>12.232</v>
      </c>
      <c r="Q64" s="53">
        <v>66.13291907628</v>
      </c>
      <c r="R64" s="53">
        <v>0</v>
      </c>
      <c r="S64" s="54">
        <v>0</v>
      </c>
      <c r="T64" s="53">
        <v>16.576</v>
      </c>
      <c r="U64" s="53">
        <v>90.57115691904</v>
      </c>
      <c r="V64" s="53"/>
      <c r="W64" s="54"/>
      <c r="X64" s="60">
        <f t="shared" si="12"/>
        <v>24.311080200484746</v>
      </c>
      <c r="Y64" s="60">
        <f t="shared" si="13"/>
        <v>24.311080200484742</v>
      </c>
      <c r="Z64" s="14"/>
    </row>
    <row r="65" spans="1:26" ht="11.25" outlineLevel="1">
      <c r="A65" s="16" t="s">
        <v>426</v>
      </c>
      <c r="B65" s="53">
        <v>44.67471463070536</v>
      </c>
      <c r="C65" s="53">
        <v>237.6</v>
      </c>
      <c r="D65" s="53">
        <f t="shared" si="10"/>
        <v>8.973</v>
      </c>
      <c r="E65" s="53">
        <f t="shared" si="11"/>
        <v>47.722404443399995</v>
      </c>
      <c r="F65" s="53">
        <v>13.960848322095424</v>
      </c>
      <c r="G65" s="53">
        <v>74.25</v>
      </c>
      <c r="H65" s="53">
        <v>8.973</v>
      </c>
      <c r="I65" s="53">
        <v>47.722404443399995</v>
      </c>
      <c r="J65" s="55">
        <f t="shared" si="5"/>
        <v>4.987848322095424</v>
      </c>
      <c r="K65" s="55">
        <f t="shared" si="6"/>
        <v>26.527595556600005</v>
      </c>
      <c r="L65" s="53">
        <v>10.287</v>
      </c>
      <c r="M65" s="53">
        <v>56.91321000000001</v>
      </c>
      <c r="N65" s="53">
        <v>0</v>
      </c>
      <c r="O65" s="54">
        <v>0</v>
      </c>
      <c r="P65" s="53">
        <v>9.822</v>
      </c>
      <c r="Q65" s="53">
        <v>53.09622248308</v>
      </c>
      <c r="R65" s="53">
        <v>0</v>
      </c>
      <c r="S65" s="54">
        <v>0</v>
      </c>
      <c r="T65" s="53">
        <v>12.642</v>
      </c>
      <c r="U65" s="53">
        <v>69.07580633268</v>
      </c>
      <c r="V65" s="53"/>
      <c r="W65" s="54"/>
      <c r="X65" s="60">
        <f t="shared" si="12"/>
        <v>35.72740142303031</v>
      </c>
      <c r="Y65" s="60">
        <f t="shared" si="13"/>
        <v>35.72740142303031</v>
      </c>
      <c r="Z65" s="14"/>
    </row>
    <row r="66" spans="1:26" ht="11.25" outlineLevel="1">
      <c r="A66" s="16" t="s">
        <v>427</v>
      </c>
      <c r="B66" s="53">
        <v>70.74399778117113</v>
      </c>
      <c r="C66" s="53">
        <v>378.22</v>
      </c>
      <c r="D66" s="53">
        <f t="shared" si="10"/>
        <v>16.299</v>
      </c>
      <c r="E66" s="53">
        <f t="shared" si="11"/>
        <v>87.1396581102</v>
      </c>
      <c r="F66" s="53">
        <v>22.107499306615978</v>
      </c>
      <c r="G66" s="53">
        <v>118.19375000000001</v>
      </c>
      <c r="H66" s="53">
        <v>16.299</v>
      </c>
      <c r="I66" s="53">
        <v>87.1396581102</v>
      </c>
      <c r="J66" s="55">
        <f t="shared" si="5"/>
        <v>5.808499306615978</v>
      </c>
      <c r="K66" s="55">
        <f t="shared" si="6"/>
        <v>31.054091889800006</v>
      </c>
      <c r="L66" s="53">
        <v>15.026</v>
      </c>
      <c r="M66" s="53">
        <v>83.16519</v>
      </c>
      <c r="N66" s="53">
        <v>0</v>
      </c>
      <c r="O66" s="54">
        <v>0</v>
      </c>
      <c r="P66" s="53">
        <v>14.291</v>
      </c>
      <c r="Q66" s="53">
        <v>77.22237414073999</v>
      </c>
      <c r="R66" s="53">
        <v>0</v>
      </c>
      <c r="S66" s="54">
        <v>0</v>
      </c>
      <c r="T66" s="53">
        <v>19.4775</v>
      </c>
      <c r="U66" s="53">
        <v>106.42493417534997</v>
      </c>
      <c r="V66" s="53"/>
      <c r="W66" s="54"/>
      <c r="X66" s="60">
        <f t="shared" si="12"/>
        <v>26.273886639352757</v>
      </c>
      <c r="Y66" s="60">
        <f t="shared" si="13"/>
        <v>26.27388663935276</v>
      </c>
      <c r="Z66" s="14"/>
    </row>
    <row r="67" spans="1:26" ht="11.25" outlineLevel="1">
      <c r="A67" s="16" t="s">
        <v>428</v>
      </c>
      <c r="B67" s="53">
        <v>46.52274443255014</v>
      </c>
      <c r="C67" s="53">
        <v>249.47</v>
      </c>
      <c r="D67" s="53">
        <f t="shared" si="10"/>
        <v>11.305</v>
      </c>
      <c r="E67" s="53">
        <f t="shared" si="11"/>
        <v>60.62106576899999</v>
      </c>
      <c r="F67" s="53">
        <v>14.53835763517192</v>
      </c>
      <c r="G67" s="53">
        <v>77.959375</v>
      </c>
      <c r="H67" s="53">
        <v>11.305</v>
      </c>
      <c r="I67" s="53">
        <v>60.62106576899999</v>
      </c>
      <c r="J67" s="55">
        <f t="shared" si="5"/>
        <v>3.23335763517192</v>
      </c>
      <c r="K67" s="55">
        <f t="shared" si="6"/>
        <v>17.338309231000004</v>
      </c>
      <c r="L67" s="53">
        <v>11.749</v>
      </c>
      <c r="M67" s="53">
        <v>64.88902</v>
      </c>
      <c r="N67" s="53">
        <v>0</v>
      </c>
      <c r="O67" s="54">
        <v>0</v>
      </c>
      <c r="P67" s="53">
        <v>9.793</v>
      </c>
      <c r="Q67" s="53">
        <v>52.98653003462001</v>
      </c>
      <c r="R67" s="53">
        <v>0</v>
      </c>
      <c r="S67" s="54">
        <v>0</v>
      </c>
      <c r="T67" s="53">
        <v>11.011</v>
      </c>
      <c r="U67" s="53">
        <v>60.16403286894</v>
      </c>
      <c r="V67" s="53"/>
      <c r="W67" s="54"/>
      <c r="X67" s="60">
        <f t="shared" si="12"/>
        <v>22.240185007896766</v>
      </c>
      <c r="Y67" s="60">
        <f t="shared" si="13"/>
        <v>22.24018500789675</v>
      </c>
      <c r="Z67" s="14"/>
    </row>
    <row r="68" spans="1:26" ht="11.25" outlineLevel="1">
      <c r="A68" s="16" t="s">
        <v>429</v>
      </c>
      <c r="B68" s="53">
        <v>33.362742524038325</v>
      </c>
      <c r="C68" s="53">
        <v>177.48</v>
      </c>
      <c r="D68" s="53">
        <f t="shared" si="10"/>
        <v>7.698</v>
      </c>
      <c r="E68" s="53">
        <f t="shared" si="11"/>
        <v>40.9511010378</v>
      </c>
      <c r="F68" s="53">
        <v>10.425857038761976</v>
      </c>
      <c r="G68" s="53">
        <v>55.4625</v>
      </c>
      <c r="H68" s="53">
        <v>7.698</v>
      </c>
      <c r="I68" s="53">
        <v>40.9511010378</v>
      </c>
      <c r="J68" s="55">
        <f t="shared" si="5"/>
        <v>2.727857038761975</v>
      </c>
      <c r="K68" s="55">
        <f t="shared" si="6"/>
        <v>14.511398962199998</v>
      </c>
      <c r="L68" s="53">
        <v>8.558</v>
      </c>
      <c r="M68" s="53">
        <v>47.38788</v>
      </c>
      <c r="N68" s="53">
        <v>0</v>
      </c>
      <c r="O68" s="54">
        <v>0</v>
      </c>
      <c r="P68" s="53">
        <v>8.048</v>
      </c>
      <c r="Q68" s="53">
        <v>43.80128239772</v>
      </c>
      <c r="R68" s="53">
        <v>0</v>
      </c>
      <c r="S68" s="54">
        <v>0</v>
      </c>
      <c r="T68" s="53">
        <v>11.746</v>
      </c>
      <c r="U68" s="53">
        <v>64.18006812083999</v>
      </c>
      <c r="V68" s="53"/>
      <c r="W68" s="54"/>
      <c r="X68" s="60">
        <f t="shared" si="12"/>
        <v>26.164343407166996</v>
      </c>
      <c r="Y68" s="60">
        <f t="shared" si="13"/>
        <v>26.164343407167003</v>
      </c>
      <c r="Z68" s="14"/>
    </row>
    <row r="69" spans="1:26" ht="11.25" outlineLevel="1">
      <c r="A69" s="16" t="s">
        <v>430</v>
      </c>
      <c r="B69" s="53">
        <v>43.98341776044135</v>
      </c>
      <c r="C69" s="53">
        <v>236.05</v>
      </c>
      <c r="D69" s="53">
        <f t="shared" si="10"/>
        <v>9.804</v>
      </c>
      <c r="E69" s="53">
        <f t="shared" si="11"/>
        <v>52.61606118479999</v>
      </c>
      <c r="F69" s="53">
        <v>13.744818050137921</v>
      </c>
      <c r="G69" s="53">
        <v>73.765625</v>
      </c>
      <c r="H69" s="53">
        <v>9.804</v>
      </c>
      <c r="I69" s="53">
        <v>52.61606118479999</v>
      </c>
      <c r="J69" s="55">
        <f t="shared" si="5"/>
        <v>3.9408180501379206</v>
      </c>
      <c r="K69" s="55">
        <f t="shared" si="6"/>
        <v>21.14956381520001</v>
      </c>
      <c r="L69" s="53">
        <v>9.945</v>
      </c>
      <c r="M69" s="53">
        <v>55.00071</v>
      </c>
      <c r="N69" s="53">
        <v>0</v>
      </c>
      <c r="O69" s="54">
        <v>0</v>
      </c>
      <c r="P69" s="53">
        <v>14.418</v>
      </c>
      <c r="Q69" s="53">
        <v>77.77709791852</v>
      </c>
      <c r="R69" s="53">
        <v>0</v>
      </c>
      <c r="S69" s="54">
        <v>0</v>
      </c>
      <c r="T69" s="53">
        <v>11.6025</v>
      </c>
      <c r="U69" s="53">
        <v>63.39598504784998</v>
      </c>
      <c r="V69" s="53"/>
      <c r="W69" s="54"/>
      <c r="X69" s="60">
        <f t="shared" si="12"/>
        <v>28.67130023666175</v>
      </c>
      <c r="Y69" s="60">
        <f t="shared" si="13"/>
        <v>28.67130023666174</v>
      </c>
      <c r="Z69" s="14"/>
    </row>
    <row r="70" spans="1:26" ht="80.25" customHeight="1" outlineLevel="1">
      <c r="A70" s="16" t="s">
        <v>431</v>
      </c>
      <c r="B70" s="53">
        <v>81.9950094842863</v>
      </c>
      <c r="C70" s="53">
        <v>437.04</v>
      </c>
      <c r="D70" s="53">
        <f t="shared" si="10"/>
        <v>26.271</v>
      </c>
      <c r="E70" s="53">
        <f t="shared" si="11"/>
        <v>140.0265444472</v>
      </c>
      <c r="F70" s="53">
        <v>25.62344046383947</v>
      </c>
      <c r="G70" s="53">
        <v>136.57500000000002</v>
      </c>
      <c r="H70" s="53">
        <v>26.271</v>
      </c>
      <c r="I70" s="53">
        <v>140.0265444472</v>
      </c>
      <c r="J70" s="55">
        <f t="shared" si="5"/>
        <v>-0.6475595361605322</v>
      </c>
      <c r="K70" s="55">
        <f t="shared" si="6"/>
        <v>-3.4515444471999785</v>
      </c>
      <c r="L70" s="53">
        <v>14.464</v>
      </c>
      <c r="M70" s="53">
        <v>80.11892000000002</v>
      </c>
      <c r="N70" s="53">
        <v>0</v>
      </c>
      <c r="O70" s="54">
        <v>0</v>
      </c>
      <c r="P70" s="53">
        <v>16.194</v>
      </c>
      <c r="Q70" s="53">
        <v>87.56166790776001</v>
      </c>
      <c r="R70" s="53">
        <v>0</v>
      </c>
      <c r="S70" s="54">
        <v>0</v>
      </c>
      <c r="T70" s="53">
        <v>20.7025</v>
      </c>
      <c r="U70" s="53">
        <v>113.11832626184999</v>
      </c>
      <c r="V70" s="53"/>
      <c r="W70" s="54"/>
      <c r="X70" s="60">
        <f t="shared" si="12"/>
        <v>-2.5272154107267006</v>
      </c>
      <c r="Y70" s="60">
        <f t="shared" si="13"/>
        <v>-2.527215410726691</v>
      </c>
      <c r="Z70" s="73" t="s">
        <v>495</v>
      </c>
    </row>
    <row r="71" spans="1:26" ht="11.25" outlineLevel="1">
      <c r="A71" s="16" t="s">
        <v>432</v>
      </c>
      <c r="B71" s="53">
        <v>82.46926270713296</v>
      </c>
      <c r="C71" s="53">
        <v>441.9</v>
      </c>
      <c r="D71" s="53">
        <f t="shared" si="10"/>
        <v>21.177</v>
      </c>
      <c r="E71" s="53">
        <f t="shared" si="11"/>
        <v>113.47399010020001</v>
      </c>
      <c r="F71" s="53">
        <v>25.771644595979048</v>
      </c>
      <c r="G71" s="53">
        <v>138.09375</v>
      </c>
      <c r="H71" s="53">
        <v>21.177</v>
      </c>
      <c r="I71" s="53">
        <v>113.47399010020001</v>
      </c>
      <c r="J71" s="55">
        <f t="shared" si="5"/>
        <v>4.594644595979048</v>
      </c>
      <c r="K71" s="55">
        <f t="shared" si="6"/>
        <v>24.619759899799988</v>
      </c>
      <c r="L71" s="53">
        <v>17.329</v>
      </c>
      <c r="M71" s="53">
        <v>95.88918</v>
      </c>
      <c r="N71" s="53">
        <v>0</v>
      </c>
      <c r="O71" s="54">
        <v>0</v>
      </c>
      <c r="P71" s="53">
        <v>16.245</v>
      </c>
      <c r="Q71" s="53">
        <v>87.7333657881</v>
      </c>
      <c r="R71" s="53">
        <v>0</v>
      </c>
      <c r="S71" s="54">
        <v>0</v>
      </c>
      <c r="T71" s="53">
        <v>21.777</v>
      </c>
      <c r="U71" s="53">
        <v>118.98938732058001</v>
      </c>
      <c r="V71" s="53"/>
      <c r="W71" s="54"/>
      <c r="X71" s="60">
        <f t="shared" si="12"/>
        <v>17.82829411164515</v>
      </c>
      <c r="Y71" s="60">
        <f t="shared" si="13"/>
        <v>17.82829411164516</v>
      </c>
      <c r="Z71" s="14"/>
    </row>
    <row r="72" spans="1:26" ht="11.25" outlineLevel="1">
      <c r="A72" s="16" t="s">
        <v>433</v>
      </c>
      <c r="B72" s="53">
        <v>57.09268646676321</v>
      </c>
      <c r="C72" s="53">
        <v>305.45</v>
      </c>
      <c r="D72" s="53">
        <f aca="true" t="shared" si="14" ref="D72:D93">SUM(H72,N72,R72,V72)</f>
        <v>11.335</v>
      </c>
      <c r="E72" s="53">
        <f aca="true" t="shared" si="15" ref="E72:E93">SUM(I72,O72,S72,W72)</f>
        <v>60.64306944140001</v>
      </c>
      <c r="F72" s="53">
        <v>17.841464520863504</v>
      </c>
      <c r="G72" s="53">
        <v>95.453125</v>
      </c>
      <c r="H72" s="53">
        <v>11.335</v>
      </c>
      <c r="I72" s="53">
        <v>60.64306944140001</v>
      </c>
      <c r="J72" s="55">
        <f t="shared" si="5"/>
        <v>6.506464520863503</v>
      </c>
      <c r="K72" s="55">
        <f t="shared" si="6"/>
        <v>34.81005555859999</v>
      </c>
      <c r="L72" s="53">
        <v>11.6</v>
      </c>
      <c r="M72" s="53">
        <v>69.9563</v>
      </c>
      <c r="N72" s="53">
        <v>0</v>
      </c>
      <c r="O72" s="54">
        <v>0</v>
      </c>
      <c r="P72" s="53">
        <v>9.807</v>
      </c>
      <c r="Q72" s="53">
        <v>38.69376167336</v>
      </c>
      <c r="R72" s="53">
        <v>0</v>
      </c>
      <c r="S72" s="54">
        <v>0</v>
      </c>
      <c r="T72" s="53">
        <v>13.692</v>
      </c>
      <c r="U72" s="53">
        <v>60.623918492159994</v>
      </c>
      <c r="V72" s="53"/>
      <c r="W72" s="54"/>
      <c r="X72" s="60">
        <f t="shared" si="12"/>
        <v>36.468219933710905</v>
      </c>
      <c r="Y72" s="60">
        <f t="shared" si="13"/>
        <v>36.46821993371091</v>
      </c>
      <c r="Z72" s="14"/>
    </row>
    <row r="73" spans="1:26" ht="11.25" outlineLevel="1">
      <c r="A73" s="16" t="s">
        <v>434</v>
      </c>
      <c r="B73" s="53">
        <v>84.45360804296632</v>
      </c>
      <c r="C73" s="53">
        <v>450.75</v>
      </c>
      <c r="D73" s="53">
        <f t="shared" si="14"/>
        <v>20.5</v>
      </c>
      <c r="E73" s="53">
        <f t="shared" si="15"/>
        <v>109.41362026</v>
      </c>
      <c r="F73" s="53">
        <v>26.391752513426976</v>
      </c>
      <c r="G73" s="53">
        <v>140.859375</v>
      </c>
      <c r="H73" s="53">
        <v>20.5</v>
      </c>
      <c r="I73" s="53">
        <v>109.41362026</v>
      </c>
      <c r="J73" s="55">
        <f t="shared" si="5"/>
        <v>5.891752513426976</v>
      </c>
      <c r="K73" s="55">
        <f t="shared" si="6"/>
        <v>31.445754739999998</v>
      </c>
      <c r="L73" s="53">
        <v>15.76</v>
      </c>
      <c r="M73" s="53">
        <v>87.24371000000001</v>
      </c>
      <c r="N73" s="53">
        <v>0</v>
      </c>
      <c r="O73" s="54">
        <v>0</v>
      </c>
      <c r="P73" s="53">
        <v>16.136</v>
      </c>
      <c r="Q73" s="53">
        <v>87.22391266784</v>
      </c>
      <c r="R73" s="53">
        <v>0</v>
      </c>
      <c r="S73" s="54">
        <v>0</v>
      </c>
      <c r="T73" s="53">
        <v>20.916</v>
      </c>
      <c r="U73" s="53">
        <v>114.28488888263999</v>
      </c>
      <c r="V73" s="53"/>
      <c r="W73" s="54"/>
      <c r="X73" s="60">
        <f t="shared" si="12"/>
        <v>22.324218561952293</v>
      </c>
      <c r="Y73" s="60">
        <f t="shared" si="13"/>
        <v>22.3242185619523</v>
      </c>
      <c r="Z73" s="14"/>
    </row>
    <row r="74" spans="1:26" ht="11.25" outlineLevel="1">
      <c r="A74" s="16" t="s">
        <v>435</v>
      </c>
      <c r="B74" s="53">
        <v>72.19007411805671</v>
      </c>
      <c r="C74" s="53">
        <v>386</v>
      </c>
      <c r="D74" s="53">
        <f t="shared" si="14"/>
        <v>14.275</v>
      </c>
      <c r="E74" s="53">
        <f t="shared" si="15"/>
        <v>76.328360475</v>
      </c>
      <c r="F74" s="53">
        <v>22.559398161892723</v>
      </c>
      <c r="G74" s="53">
        <v>120.625</v>
      </c>
      <c r="H74" s="53">
        <v>14.275</v>
      </c>
      <c r="I74" s="53">
        <v>76.328360475</v>
      </c>
      <c r="J74" s="55">
        <f aca="true" t="shared" si="16" ref="J74:K101">F74-H74</f>
        <v>8.284398161892723</v>
      </c>
      <c r="K74" s="55">
        <f t="shared" si="16"/>
        <v>44.296639525</v>
      </c>
      <c r="L74" s="53">
        <v>15.852</v>
      </c>
      <c r="M74" s="53">
        <v>87.79608</v>
      </c>
      <c r="N74" s="53">
        <v>0</v>
      </c>
      <c r="O74" s="54">
        <v>0</v>
      </c>
      <c r="P74" s="53">
        <v>12.979</v>
      </c>
      <c r="Q74" s="53">
        <v>70.08928866206</v>
      </c>
      <c r="R74" s="53">
        <v>0</v>
      </c>
      <c r="S74" s="54">
        <v>0</v>
      </c>
      <c r="T74" s="53">
        <v>22.3475</v>
      </c>
      <c r="U74" s="53">
        <v>122.10659563514999</v>
      </c>
      <c r="V74" s="53"/>
      <c r="W74" s="54"/>
      <c r="X74" s="60">
        <f t="shared" si="12"/>
        <v>36.72260271502591</v>
      </c>
      <c r="Y74" s="60">
        <f t="shared" si="13"/>
        <v>36.72260271502591</v>
      </c>
      <c r="Z74" s="14"/>
    </row>
    <row r="75" spans="1:26" ht="11.25" outlineLevel="1">
      <c r="A75" s="16" t="s">
        <v>436</v>
      </c>
      <c r="B75" s="53">
        <v>99.70733602045922</v>
      </c>
      <c r="C75" s="53">
        <v>532.67</v>
      </c>
      <c r="D75" s="53">
        <f t="shared" si="14"/>
        <v>25.2</v>
      </c>
      <c r="E75" s="53">
        <f t="shared" si="15"/>
        <v>134.62684428</v>
      </c>
      <c r="F75" s="53">
        <v>31.15854250639351</v>
      </c>
      <c r="G75" s="53">
        <v>166.459375</v>
      </c>
      <c r="H75" s="53">
        <v>25.2</v>
      </c>
      <c r="I75" s="53">
        <v>134.62684428</v>
      </c>
      <c r="J75" s="55">
        <f t="shared" si="16"/>
        <v>5.95854250639351</v>
      </c>
      <c r="K75" s="55">
        <f t="shared" si="16"/>
        <v>31.832530719999994</v>
      </c>
      <c r="L75" s="53">
        <v>20.828</v>
      </c>
      <c r="M75" s="53">
        <v>115.33197</v>
      </c>
      <c r="N75" s="53">
        <v>0</v>
      </c>
      <c r="O75" s="54">
        <v>0</v>
      </c>
      <c r="P75" s="53">
        <v>22.528</v>
      </c>
      <c r="Q75" s="53">
        <v>121.93636748032002</v>
      </c>
      <c r="R75" s="53">
        <v>0</v>
      </c>
      <c r="S75" s="54">
        <v>0</v>
      </c>
      <c r="T75" s="53">
        <v>28.644</v>
      </c>
      <c r="U75" s="53">
        <v>156.51063095976</v>
      </c>
      <c r="V75" s="53"/>
      <c r="W75" s="54"/>
      <c r="X75" s="60">
        <f t="shared" si="12"/>
        <v>19.123303040156195</v>
      </c>
      <c r="Y75" s="60">
        <f t="shared" si="13"/>
        <v>19.12330304015619</v>
      </c>
      <c r="Z75" s="14"/>
    </row>
    <row r="76" spans="1:26" ht="11.25" outlineLevel="1">
      <c r="A76" s="16" t="s">
        <v>437</v>
      </c>
      <c r="B76" s="53">
        <v>68.23702154566644</v>
      </c>
      <c r="C76" s="53">
        <v>365.36</v>
      </c>
      <c r="D76" s="53">
        <f t="shared" si="14"/>
        <v>19.198</v>
      </c>
      <c r="E76" s="53">
        <f t="shared" si="15"/>
        <v>102.7914337572</v>
      </c>
      <c r="F76" s="53">
        <v>21.32406923302076</v>
      </c>
      <c r="G76" s="53">
        <v>114.17500000000001</v>
      </c>
      <c r="H76" s="53">
        <v>19.198</v>
      </c>
      <c r="I76" s="53">
        <v>102.7914337572</v>
      </c>
      <c r="J76" s="55">
        <f t="shared" si="16"/>
        <v>2.126069233020761</v>
      </c>
      <c r="K76" s="55">
        <f t="shared" si="16"/>
        <v>11.383566242800015</v>
      </c>
      <c r="L76" s="53">
        <v>12.018</v>
      </c>
      <c r="M76" s="53">
        <v>66.53864</v>
      </c>
      <c r="N76" s="53">
        <v>0</v>
      </c>
      <c r="O76" s="54">
        <v>0</v>
      </c>
      <c r="P76" s="53">
        <v>14.192</v>
      </c>
      <c r="Q76" s="53">
        <v>76.68638196208</v>
      </c>
      <c r="R76" s="53">
        <v>0</v>
      </c>
      <c r="S76" s="54">
        <v>0</v>
      </c>
      <c r="T76" s="53">
        <v>16.247</v>
      </c>
      <c r="U76" s="53">
        <v>88.77350304437999</v>
      </c>
      <c r="V76" s="53"/>
      <c r="W76" s="54"/>
      <c r="X76" s="60">
        <f t="shared" si="12"/>
        <v>9.97027917039633</v>
      </c>
      <c r="Y76" s="60">
        <f t="shared" si="13"/>
        <v>9.970279170396333</v>
      </c>
      <c r="Z76" s="14"/>
    </row>
    <row r="77" spans="1:26" ht="11.25" outlineLevel="1">
      <c r="A77" s="16" t="s">
        <v>438</v>
      </c>
      <c r="B77" s="53">
        <v>65.38826569191845</v>
      </c>
      <c r="C77" s="53">
        <v>348.1</v>
      </c>
      <c r="D77" s="53">
        <f t="shared" si="14"/>
        <v>13.8</v>
      </c>
      <c r="E77" s="53">
        <f t="shared" si="15"/>
        <v>73.4654750232</v>
      </c>
      <c r="F77" s="53">
        <v>20.433833028724514</v>
      </c>
      <c r="G77" s="53">
        <v>108.78125</v>
      </c>
      <c r="H77" s="53">
        <v>13.8</v>
      </c>
      <c r="I77" s="53">
        <v>73.4654750232</v>
      </c>
      <c r="J77" s="55">
        <f t="shared" si="16"/>
        <v>6.6338330287245135</v>
      </c>
      <c r="K77" s="55">
        <f t="shared" si="16"/>
        <v>35.3157749768</v>
      </c>
      <c r="L77" s="53">
        <v>14.27</v>
      </c>
      <c r="M77" s="53">
        <v>79.03410999999998</v>
      </c>
      <c r="N77" s="53">
        <v>0</v>
      </c>
      <c r="O77" s="54">
        <v>0</v>
      </c>
      <c r="P77" s="53">
        <v>12.915</v>
      </c>
      <c r="Q77" s="53">
        <v>69.70969596810001</v>
      </c>
      <c r="R77" s="53">
        <v>0</v>
      </c>
      <c r="S77" s="54">
        <v>0</v>
      </c>
      <c r="T77" s="53">
        <v>20.1145</v>
      </c>
      <c r="U77" s="53">
        <v>109.90549806033</v>
      </c>
      <c r="V77" s="53"/>
      <c r="W77" s="54"/>
      <c r="X77" s="60">
        <f t="shared" si="12"/>
        <v>32.46494683302499</v>
      </c>
      <c r="Y77" s="60">
        <f t="shared" si="13"/>
        <v>32.464946833024996</v>
      </c>
      <c r="Z77" s="14"/>
    </row>
    <row r="78" spans="1:26" ht="11.25" outlineLevel="1">
      <c r="A78" s="16" t="s">
        <v>439</v>
      </c>
      <c r="B78" s="53">
        <v>102.98387321822342</v>
      </c>
      <c r="C78" s="53">
        <v>551.47</v>
      </c>
      <c r="D78" s="53">
        <f t="shared" si="14"/>
        <v>22.984</v>
      </c>
      <c r="E78" s="53">
        <f t="shared" si="15"/>
        <v>123.07739147799998</v>
      </c>
      <c r="F78" s="53">
        <v>32.18246038069482</v>
      </c>
      <c r="G78" s="53">
        <v>172.33437500000002</v>
      </c>
      <c r="H78" s="53">
        <v>22.984</v>
      </c>
      <c r="I78" s="53">
        <v>123.07739147799998</v>
      </c>
      <c r="J78" s="55">
        <f t="shared" si="16"/>
        <v>9.198460380694819</v>
      </c>
      <c r="K78" s="55">
        <f t="shared" si="16"/>
        <v>49.25698352200004</v>
      </c>
      <c r="L78" s="53">
        <v>19.625</v>
      </c>
      <c r="M78" s="53">
        <v>108.68156</v>
      </c>
      <c r="N78" s="53">
        <v>0</v>
      </c>
      <c r="O78" s="54">
        <v>0</v>
      </c>
      <c r="P78" s="53">
        <v>22.014</v>
      </c>
      <c r="Q78" s="53">
        <v>119.01619882556001</v>
      </c>
      <c r="R78" s="53">
        <v>0</v>
      </c>
      <c r="S78" s="54">
        <v>0</v>
      </c>
      <c r="T78" s="53">
        <v>27.3245</v>
      </c>
      <c r="U78" s="53">
        <v>149.30089148373</v>
      </c>
      <c r="V78" s="53"/>
      <c r="W78" s="54"/>
      <c r="X78" s="60">
        <f t="shared" si="12"/>
        <v>28.582216126063088</v>
      </c>
      <c r="Y78" s="60">
        <f t="shared" si="13"/>
        <v>28.582216126063088</v>
      </c>
      <c r="Z78" s="14"/>
    </row>
    <row r="79" spans="1:26" ht="11.25" outlineLevel="1">
      <c r="A79" s="16" t="s">
        <v>440</v>
      </c>
      <c r="B79" s="53">
        <v>72.66253832196236</v>
      </c>
      <c r="C79" s="53">
        <v>390.6</v>
      </c>
      <c r="D79" s="53">
        <f t="shared" si="14"/>
        <v>15.919</v>
      </c>
      <c r="E79" s="53">
        <f t="shared" si="15"/>
        <v>85.573137735</v>
      </c>
      <c r="F79" s="53">
        <v>22.707043225613237</v>
      </c>
      <c r="G79" s="53">
        <v>122.0625</v>
      </c>
      <c r="H79" s="53">
        <v>15.919</v>
      </c>
      <c r="I79" s="53">
        <v>85.573137735</v>
      </c>
      <c r="J79" s="55">
        <f t="shared" si="16"/>
        <v>6.788043225613237</v>
      </c>
      <c r="K79" s="55">
        <f t="shared" si="16"/>
        <v>36.489362265</v>
      </c>
      <c r="L79" s="53">
        <v>16.638</v>
      </c>
      <c r="M79" s="53">
        <v>92.09665</v>
      </c>
      <c r="N79" s="53">
        <v>0</v>
      </c>
      <c r="O79" s="54">
        <v>0</v>
      </c>
      <c r="P79" s="53">
        <v>15.893</v>
      </c>
      <c r="Q79" s="53">
        <v>86.02959511502002</v>
      </c>
      <c r="R79" s="53">
        <v>0</v>
      </c>
      <c r="S79" s="54">
        <v>0</v>
      </c>
      <c r="T79" s="53">
        <v>21.854</v>
      </c>
      <c r="U79" s="53">
        <v>119.41011482316</v>
      </c>
      <c r="V79" s="53"/>
      <c r="W79" s="54"/>
      <c r="X79" s="60">
        <f t="shared" si="12"/>
        <v>29.89399878341014</v>
      </c>
      <c r="Y79" s="60">
        <f t="shared" si="13"/>
        <v>29.893998783410137</v>
      </c>
      <c r="Z79" s="14"/>
    </row>
    <row r="80" spans="1:26" ht="11.25" outlineLevel="1">
      <c r="A80" s="16" t="s">
        <v>441</v>
      </c>
      <c r="B80" s="53">
        <v>37.69307762794107</v>
      </c>
      <c r="C80" s="53">
        <v>203.02</v>
      </c>
      <c r="D80" s="53">
        <f t="shared" si="14"/>
        <v>10.865</v>
      </c>
      <c r="E80" s="53">
        <f t="shared" si="15"/>
        <v>58.520355429000006</v>
      </c>
      <c r="F80" s="53">
        <v>11.779086758731586</v>
      </c>
      <c r="G80" s="53">
        <v>63.44375</v>
      </c>
      <c r="H80" s="53">
        <v>10.865</v>
      </c>
      <c r="I80" s="53">
        <v>58.520355429000006</v>
      </c>
      <c r="J80" s="55">
        <f t="shared" si="16"/>
        <v>0.9140867587315853</v>
      </c>
      <c r="K80" s="55">
        <f t="shared" si="16"/>
        <v>4.923394570999996</v>
      </c>
      <c r="L80" s="53">
        <v>8.336</v>
      </c>
      <c r="M80" s="53">
        <v>46.210989999999995</v>
      </c>
      <c r="N80" s="53">
        <v>0</v>
      </c>
      <c r="O80" s="54">
        <v>0</v>
      </c>
      <c r="P80" s="53">
        <v>8.547</v>
      </c>
      <c r="Q80" s="53">
        <v>46.17087738818</v>
      </c>
      <c r="R80" s="53">
        <v>0</v>
      </c>
      <c r="S80" s="54">
        <v>0</v>
      </c>
      <c r="T80" s="53">
        <v>13.034</v>
      </c>
      <c r="U80" s="53">
        <v>71.21769180036</v>
      </c>
      <c r="V80" s="53"/>
      <c r="W80" s="54"/>
      <c r="X80" s="60">
        <f t="shared" si="12"/>
        <v>7.76025151571273</v>
      </c>
      <c r="Y80" s="60">
        <f t="shared" si="13"/>
        <v>7.7602515157127305</v>
      </c>
      <c r="Z80" s="14"/>
    </row>
    <row r="81" spans="1:26" ht="11.25" outlineLevel="1">
      <c r="A81" s="16" t="s">
        <v>442</v>
      </c>
      <c r="B81" s="53">
        <v>51.023726026417684</v>
      </c>
      <c r="C81" s="53">
        <v>274.58</v>
      </c>
      <c r="D81" s="53">
        <f t="shared" si="14"/>
        <v>10.378</v>
      </c>
      <c r="E81" s="53">
        <f t="shared" si="15"/>
        <v>55.84835647879999</v>
      </c>
      <c r="F81" s="53">
        <v>15.944914383255526</v>
      </c>
      <c r="G81" s="53">
        <v>85.80624999999999</v>
      </c>
      <c r="H81" s="53">
        <v>10.378</v>
      </c>
      <c r="I81" s="53">
        <v>55.84835647879999</v>
      </c>
      <c r="J81" s="55">
        <f t="shared" si="16"/>
        <v>5.566914383255526</v>
      </c>
      <c r="K81" s="55">
        <f t="shared" si="16"/>
        <v>29.9578935212</v>
      </c>
      <c r="L81" s="53">
        <v>13.012</v>
      </c>
      <c r="M81" s="53">
        <v>77.75785</v>
      </c>
      <c r="N81" s="53">
        <v>0</v>
      </c>
      <c r="O81" s="54">
        <v>0</v>
      </c>
      <c r="P81" s="53">
        <v>15.708</v>
      </c>
      <c r="Q81" s="53">
        <v>62.04179586744</v>
      </c>
      <c r="R81" s="53">
        <v>0</v>
      </c>
      <c r="S81" s="54">
        <v>0</v>
      </c>
      <c r="T81" s="53">
        <v>9.5515</v>
      </c>
      <c r="U81" s="53">
        <v>52.189334297310005</v>
      </c>
      <c r="V81" s="53"/>
      <c r="W81" s="54"/>
      <c r="X81" s="60">
        <f t="shared" si="12"/>
        <v>34.9134165881856</v>
      </c>
      <c r="Y81" s="60">
        <f t="shared" si="13"/>
        <v>34.9134165881856</v>
      </c>
      <c r="Z81" s="14"/>
    </row>
    <row r="82" spans="1:26" ht="11.25" outlineLevel="1">
      <c r="A82" s="16" t="s">
        <v>443</v>
      </c>
      <c r="B82" s="53">
        <v>94.92673379760168</v>
      </c>
      <c r="C82" s="53">
        <v>508.57</v>
      </c>
      <c r="D82" s="53">
        <f t="shared" si="14"/>
        <v>18.864</v>
      </c>
      <c r="E82" s="53">
        <f t="shared" si="15"/>
        <v>101.0638847056</v>
      </c>
      <c r="F82" s="53">
        <v>29.664604311750526</v>
      </c>
      <c r="G82" s="53">
        <v>158.928125</v>
      </c>
      <c r="H82" s="53">
        <v>18.864</v>
      </c>
      <c r="I82" s="53">
        <v>101.0638847056</v>
      </c>
      <c r="J82" s="55">
        <f t="shared" si="16"/>
        <v>10.800604311750526</v>
      </c>
      <c r="K82" s="55">
        <f t="shared" si="16"/>
        <v>57.86424029439999</v>
      </c>
      <c r="L82" s="53">
        <v>20.072</v>
      </c>
      <c r="M82" s="53">
        <v>111.07539</v>
      </c>
      <c r="N82" s="53">
        <v>0</v>
      </c>
      <c r="O82" s="54">
        <v>0</v>
      </c>
      <c r="P82" s="53">
        <v>18.608</v>
      </c>
      <c r="Q82" s="53">
        <v>100.58723220752</v>
      </c>
      <c r="R82" s="53">
        <v>0</v>
      </c>
      <c r="S82" s="54">
        <v>0</v>
      </c>
      <c r="T82" s="53">
        <v>25.466</v>
      </c>
      <c r="U82" s="53">
        <v>139.14605948964</v>
      </c>
      <c r="V82" s="53"/>
      <c r="W82" s="54"/>
      <c r="X82" s="60">
        <f t="shared" si="12"/>
        <v>36.4090624578878</v>
      </c>
      <c r="Y82" s="60">
        <f t="shared" si="13"/>
        <v>36.4090624578878</v>
      </c>
      <c r="Z82" s="14"/>
    </row>
    <row r="83" spans="1:26" ht="11.25" outlineLevel="1">
      <c r="A83" s="16" t="s">
        <v>444</v>
      </c>
      <c r="B83" s="53">
        <v>81.66108510016866</v>
      </c>
      <c r="C83" s="53">
        <v>438</v>
      </c>
      <c r="D83" s="53">
        <f t="shared" si="14"/>
        <v>19.468</v>
      </c>
      <c r="E83" s="53">
        <f t="shared" si="15"/>
        <v>104.4191855832</v>
      </c>
      <c r="F83" s="53">
        <v>25.519089093802705</v>
      </c>
      <c r="G83" s="53">
        <v>136.875</v>
      </c>
      <c r="H83" s="53">
        <v>19.468</v>
      </c>
      <c r="I83" s="53">
        <v>104.4191855832</v>
      </c>
      <c r="J83" s="55">
        <f t="shared" si="16"/>
        <v>6.051089093802705</v>
      </c>
      <c r="K83" s="55">
        <f t="shared" si="16"/>
        <v>32.455814416799996</v>
      </c>
      <c r="L83" s="53">
        <v>18.82</v>
      </c>
      <c r="M83" s="53">
        <v>104.03163</v>
      </c>
      <c r="N83" s="53">
        <v>0</v>
      </c>
      <c r="O83" s="54">
        <v>0</v>
      </c>
      <c r="P83" s="53">
        <v>18.544</v>
      </c>
      <c r="Q83" s="53">
        <v>100.06675047536</v>
      </c>
      <c r="R83" s="53">
        <v>0</v>
      </c>
      <c r="S83" s="54">
        <v>0</v>
      </c>
      <c r="T83" s="53">
        <v>20.37</v>
      </c>
      <c r="U83" s="53">
        <v>111.30154840980002</v>
      </c>
      <c r="V83" s="53"/>
      <c r="W83" s="54"/>
      <c r="X83" s="60">
        <f t="shared" si="12"/>
        <v>23.71201053282191</v>
      </c>
      <c r="Y83" s="60">
        <f t="shared" si="13"/>
        <v>23.712010532821914</v>
      </c>
      <c r="Z83" s="14"/>
    </row>
    <row r="84" spans="1:26" ht="11.25" outlineLevel="1">
      <c r="A84" s="16" t="s">
        <v>445</v>
      </c>
      <c r="B84" s="53">
        <v>103.4428571876633</v>
      </c>
      <c r="C84" s="53">
        <v>551.68</v>
      </c>
      <c r="D84" s="53">
        <f t="shared" si="14"/>
        <v>20.433</v>
      </c>
      <c r="E84" s="53">
        <f t="shared" si="15"/>
        <v>108.9729899818</v>
      </c>
      <c r="F84" s="53">
        <v>32.32589287114478</v>
      </c>
      <c r="G84" s="53">
        <v>172.39999999999998</v>
      </c>
      <c r="H84" s="53">
        <v>20.433</v>
      </c>
      <c r="I84" s="53">
        <v>108.9729899818</v>
      </c>
      <c r="J84" s="55">
        <f t="shared" si="16"/>
        <v>11.892892871144781</v>
      </c>
      <c r="K84" s="55">
        <f t="shared" si="16"/>
        <v>63.42701001819998</v>
      </c>
      <c r="L84" s="53">
        <v>22.71</v>
      </c>
      <c r="M84" s="53">
        <v>125.71257</v>
      </c>
      <c r="N84" s="53">
        <v>0</v>
      </c>
      <c r="O84" s="54">
        <v>0</v>
      </c>
      <c r="P84" s="53">
        <v>21.451</v>
      </c>
      <c r="Q84" s="53">
        <v>115.82386811734</v>
      </c>
      <c r="R84" s="53">
        <v>0</v>
      </c>
      <c r="S84" s="54">
        <v>0</v>
      </c>
      <c r="T84" s="53">
        <v>29.995</v>
      </c>
      <c r="U84" s="53">
        <v>163.8924862323</v>
      </c>
      <c r="V84" s="53"/>
      <c r="W84" s="54"/>
      <c r="X84" s="60">
        <f t="shared" si="12"/>
        <v>36.79060905928075</v>
      </c>
      <c r="Y84" s="60">
        <f t="shared" si="13"/>
        <v>36.79060905928074</v>
      </c>
      <c r="Z84" s="14"/>
    </row>
    <row r="85" spans="1:26" ht="11.25" outlineLevel="1">
      <c r="A85" s="16" t="s">
        <v>446</v>
      </c>
      <c r="B85" s="53">
        <v>64.23217192872437</v>
      </c>
      <c r="C85" s="53">
        <v>345.71</v>
      </c>
      <c r="D85" s="53">
        <f t="shared" si="14"/>
        <v>13.484</v>
      </c>
      <c r="E85" s="53">
        <f t="shared" si="15"/>
        <v>72.5735017208</v>
      </c>
      <c r="F85" s="53">
        <v>20.072553727726365</v>
      </c>
      <c r="G85" s="53">
        <v>108.034375</v>
      </c>
      <c r="H85" s="53">
        <v>13.484</v>
      </c>
      <c r="I85" s="53">
        <v>72.5735017208</v>
      </c>
      <c r="J85" s="55">
        <f t="shared" si="16"/>
        <v>6.5885537277263655</v>
      </c>
      <c r="K85" s="55">
        <f t="shared" si="16"/>
        <v>35.4608732792</v>
      </c>
      <c r="L85" s="53">
        <v>9.028</v>
      </c>
      <c r="M85" s="53">
        <v>49.96363</v>
      </c>
      <c r="N85" s="53">
        <v>0</v>
      </c>
      <c r="O85" s="54">
        <v>0</v>
      </c>
      <c r="P85" s="53">
        <v>11.58</v>
      </c>
      <c r="Q85" s="53">
        <v>62.746876634</v>
      </c>
      <c r="R85" s="53">
        <v>0</v>
      </c>
      <c r="S85" s="54">
        <v>0</v>
      </c>
      <c r="T85" s="53">
        <v>11.578</v>
      </c>
      <c r="U85" s="53">
        <v>63.262117206119996</v>
      </c>
      <c r="V85" s="53"/>
      <c r="W85" s="54"/>
      <c r="X85" s="60">
        <f t="shared" si="12"/>
        <v>32.8236945686963</v>
      </c>
      <c r="Y85" s="60">
        <f t="shared" si="13"/>
        <v>32.82369456869631</v>
      </c>
      <c r="Z85" s="14"/>
    </row>
    <row r="86" spans="1:26" ht="11.25" outlineLevel="1">
      <c r="A86" s="16" t="s">
        <v>447</v>
      </c>
      <c r="B86" s="53">
        <v>89.18570438781225</v>
      </c>
      <c r="C86" s="53">
        <v>478.85</v>
      </c>
      <c r="D86" s="53">
        <f t="shared" si="14"/>
        <v>20.528</v>
      </c>
      <c r="E86" s="53">
        <f t="shared" si="15"/>
        <v>110.21758327160002</v>
      </c>
      <c r="F86" s="53">
        <v>27.87053262119133</v>
      </c>
      <c r="G86" s="53">
        <v>149.640625</v>
      </c>
      <c r="H86" s="53">
        <v>20.528</v>
      </c>
      <c r="I86" s="53">
        <v>110.21758327160002</v>
      </c>
      <c r="J86" s="55">
        <f t="shared" si="16"/>
        <v>7.3425326211913315</v>
      </c>
      <c r="K86" s="55">
        <f t="shared" si="16"/>
        <v>39.42304172839998</v>
      </c>
      <c r="L86" s="53">
        <v>18.622</v>
      </c>
      <c r="M86" s="53">
        <v>103.11412000000001</v>
      </c>
      <c r="N86" s="53">
        <v>0</v>
      </c>
      <c r="O86" s="54">
        <v>0</v>
      </c>
      <c r="P86" s="53">
        <v>17.986</v>
      </c>
      <c r="Q86" s="53">
        <v>97.24024742564</v>
      </c>
      <c r="R86" s="53">
        <v>0</v>
      </c>
      <c r="S86" s="54">
        <v>0</v>
      </c>
      <c r="T86" s="53">
        <v>25.536</v>
      </c>
      <c r="U86" s="53">
        <v>139.52853903744</v>
      </c>
      <c r="V86" s="53"/>
      <c r="W86" s="54"/>
      <c r="X86" s="60">
        <f t="shared" si="12"/>
        <v>26.345146398847234</v>
      </c>
      <c r="Y86" s="60">
        <f t="shared" si="13"/>
        <v>26.345146398847223</v>
      </c>
      <c r="Z86" s="14"/>
    </row>
    <row r="87" spans="1:26" ht="11.25" outlineLevel="1">
      <c r="A87" s="16" t="s">
        <v>448</v>
      </c>
      <c r="B87" s="53">
        <v>107.77335553846267</v>
      </c>
      <c r="C87" s="53">
        <v>577.95</v>
      </c>
      <c r="D87" s="53">
        <f t="shared" si="14"/>
        <v>22.212</v>
      </c>
      <c r="E87" s="53">
        <f t="shared" si="15"/>
        <v>119.11501999600002</v>
      </c>
      <c r="F87" s="53">
        <v>33.679173605769584</v>
      </c>
      <c r="G87" s="53">
        <v>180.609375</v>
      </c>
      <c r="H87" s="53">
        <v>22.212</v>
      </c>
      <c r="I87" s="53">
        <v>119.11501999600002</v>
      </c>
      <c r="J87" s="55">
        <f t="shared" si="16"/>
        <v>11.467173605769585</v>
      </c>
      <c r="K87" s="55">
        <f t="shared" si="16"/>
        <v>61.494355003999985</v>
      </c>
      <c r="L87" s="53">
        <v>25.388</v>
      </c>
      <c r="M87" s="53">
        <v>140.36587</v>
      </c>
      <c r="N87" s="53">
        <v>0</v>
      </c>
      <c r="O87" s="54">
        <v>0</v>
      </c>
      <c r="P87" s="53">
        <v>24.708</v>
      </c>
      <c r="Q87" s="53">
        <v>133.52857038471998</v>
      </c>
      <c r="R87" s="53">
        <v>0</v>
      </c>
      <c r="S87" s="54">
        <v>0</v>
      </c>
      <c r="T87" s="53">
        <v>28.336</v>
      </c>
      <c r="U87" s="53">
        <v>154.82772094943996</v>
      </c>
      <c r="V87" s="53"/>
      <c r="W87" s="54"/>
      <c r="X87" s="60">
        <f t="shared" si="12"/>
        <v>34.048263000744</v>
      </c>
      <c r="Y87" s="60">
        <f t="shared" si="13"/>
        <v>34.048263000744</v>
      </c>
      <c r="Z87" s="14"/>
    </row>
    <row r="88" spans="1:26" ht="11.25" outlineLevel="1">
      <c r="A88" s="16" t="s">
        <v>449</v>
      </c>
      <c r="B88" s="53">
        <v>97.30270313326713</v>
      </c>
      <c r="C88" s="53">
        <v>526.29</v>
      </c>
      <c r="D88" s="53">
        <f t="shared" si="14"/>
        <v>26.996</v>
      </c>
      <c r="E88" s="53">
        <f t="shared" si="15"/>
        <v>146.0157260024</v>
      </c>
      <c r="F88" s="53">
        <v>30.407094729145978</v>
      </c>
      <c r="G88" s="53">
        <v>164.465625</v>
      </c>
      <c r="H88" s="53">
        <v>26.996</v>
      </c>
      <c r="I88" s="53">
        <v>146.0157260024</v>
      </c>
      <c r="J88" s="55">
        <f t="shared" si="16"/>
        <v>3.4110947291459794</v>
      </c>
      <c r="K88" s="55">
        <f t="shared" si="16"/>
        <v>18.449898997600002</v>
      </c>
      <c r="L88" s="53">
        <v>21.872</v>
      </c>
      <c r="M88" s="53">
        <v>121.16705000000002</v>
      </c>
      <c r="N88" s="53">
        <v>0</v>
      </c>
      <c r="O88" s="54">
        <v>0</v>
      </c>
      <c r="P88" s="53">
        <v>11.764</v>
      </c>
      <c r="Q88" s="53">
        <v>22.34759899016</v>
      </c>
      <c r="R88" s="53">
        <v>0</v>
      </c>
      <c r="S88" s="54">
        <v>0</v>
      </c>
      <c r="T88" s="53">
        <v>31.724</v>
      </c>
      <c r="U88" s="53">
        <v>63.10127381096</v>
      </c>
      <c r="V88" s="53"/>
      <c r="W88" s="54"/>
      <c r="X88" s="60">
        <f t="shared" si="12"/>
        <v>11.218088276866379</v>
      </c>
      <c r="Y88" s="60">
        <f t="shared" si="13"/>
        <v>11.218088276866368</v>
      </c>
      <c r="Z88" s="14"/>
    </row>
    <row r="89" spans="1:26" ht="11.25" outlineLevel="1">
      <c r="A89" s="16" t="s">
        <v>450</v>
      </c>
      <c r="B89" s="53">
        <v>83.37504252539195</v>
      </c>
      <c r="C89" s="53">
        <v>428.59</v>
      </c>
      <c r="D89" s="53">
        <f t="shared" si="14"/>
        <v>16.68</v>
      </c>
      <c r="E89" s="53">
        <f t="shared" si="15"/>
        <v>85.7436588152</v>
      </c>
      <c r="F89" s="53">
        <v>26.054700789184984</v>
      </c>
      <c r="G89" s="53">
        <v>133.934375</v>
      </c>
      <c r="H89" s="53">
        <v>16.68</v>
      </c>
      <c r="I89" s="53">
        <v>85.7436588152</v>
      </c>
      <c r="J89" s="55">
        <f t="shared" si="16"/>
        <v>9.374700789184985</v>
      </c>
      <c r="K89" s="55">
        <f t="shared" si="16"/>
        <v>48.19071618479998</v>
      </c>
      <c r="L89" s="53">
        <v>18.108</v>
      </c>
      <c r="M89" s="53">
        <v>100.19815</v>
      </c>
      <c r="N89" s="53">
        <v>0</v>
      </c>
      <c r="O89" s="54">
        <v>0</v>
      </c>
      <c r="P89" s="53">
        <v>17.876</v>
      </c>
      <c r="Q89" s="53">
        <v>96.63099467144</v>
      </c>
      <c r="R89" s="53">
        <v>0</v>
      </c>
      <c r="S89" s="54">
        <v>0</v>
      </c>
      <c r="T89" s="53">
        <v>22.708</v>
      </c>
      <c r="U89" s="53">
        <v>124.07636530632</v>
      </c>
      <c r="V89" s="53"/>
      <c r="W89" s="54"/>
      <c r="X89" s="60">
        <f t="shared" si="12"/>
        <v>35.98084224815323</v>
      </c>
      <c r="Y89" s="60">
        <f t="shared" si="13"/>
        <v>35.98084224815324</v>
      </c>
      <c r="Z89" s="14"/>
    </row>
    <row r="90" spans="1:26" ht="11.25" outlineLevel="1">
      <c r="A90" s="16" t="s">
        <v>451</v>
      </c>
      <c r="B90" s="53">
        <v>76.06257928766247</v>
      </c>
      <c r="C90" s="53">
        <v>408.56</v>
      </c>
      <c r="D90" s="53">
        <f t="shared" si="14"/>
        <v>16.8</v>
      </c>
      <c r="E90" s="53">
        <f t="shared" si="15"/>
        <v>90.2389593448</v>
      </c>
      <c r="F90" s="53">
        <v>23.769556027394522</v>
      </c>
      <c r="G90" s="53">
        <v>127.675</v>
      </c>
      <c r="H90" s="53">
        <v>16.8</v>
      </c>
      <c r="I90" s="53">
        <v>90.2389593448</v>
      </c>
      <c r="J90" s="55">
        <f t="shared" si="16"/>
        <v>6.969556027394521</v>
      </c>
      <c r="K90" s="55">
        <f t="shared" si="16"/>
        <v>37.4360406552</v>
      </c>
      <c r="L90" s="53">
        <v>17.091</v>
      </c>
      <c r="M90" s="53">
        <v>94.57158</v>
      </c>
      <c r="N90" s="53">
        <v>0</v>
      </c>
      <c r="O90" s="54">
        <v>0</v>
      </c>
      <c r="P90" s="53">
        <v>15.807</v>
      </c>
      <c r="Q90" s="53">
        <v>85.50602801778</v>
      </c>
      <c r="R90" s="53">
        <v>0</v>
      </c>
      <c r="S90" s="54">
        <v>0</v>
      </c>
      <c r="T90" s="53">
        <v>21.4585</v>
      </c>
      <c r="U90" s="53">
        <v>117.24910537809001</v>
      </c>
      <c r="V90" s="53"/>
      <c r="W90" s="54"/>
      <c r="X90" s="60">
        <f t="shared" si="12"/>
        <v>29.321355516115133</v>
      </c>
      <c r="Y90" s="60">
        <f t="shared" si="13"/>
        <v>29.321355516115137</v>
      </c>
      <c r="Z90" s="14"/>
    </row>
    <row r="91" spans="1:26" ht="11.25" outlineLevel="1">
      <c r="A91" s="16" t="s">
        <v>452</v>
      </c>
      <c r="B91" s="53">
        <v>98.22504523398281</v>
      </c>
      <c r="C91" s="53">
        <v>531.21</v>
      </c>
      <c r="D91" s="53">
        <f t="shared" si="14"/>
        <v>29.087</v>
      </c>
      <c r="E91" s="53">
        <f t="shared" si="15"/>
        <v>157.3051479202</v>
      </c>
      <c r="F91" s="53">
        <v>30.69532663561963</v>
      </c>
      <c r="G91" s="53">
        <v>166.003125</v>
      </c>
      <c r="H91" s="53">
        <v>29.087</v>
      </c>
      <c r="I91" s="53">
        <v>157.3051479202</v>
      </c>
      <c r="J91" s="55">
        <f t="shared" si="16"/>
        <v>1.6083266356196297</v>
      </c>
      <c r="K91" s="55">
        <f t="shared" si="16"/>
        <v>8.697977079800012</v>
      </c>
      <c r="L91" s="53">
        <v>22.564</v>
      </c>
      <c r="M91" s="53">
        <v>124.8703</v>
      </c>
      <c r="N91" s="53">
        <v>0</v>
      </c>
      <c r="O91" s="54">
        <v>0</v>
      </c>
      <c r="P91" s="53">
        <v>21.853</v>
      </c>
      <c r="Q91" s="53">
        <v>118.30433559702</v>
      </c>
      <c r="R91" s="53">
        <v>0</v>
      </c>
      <c r="S91" s="54">
        <v>0</v>
      </c>
      <c r="T91" s="53">
        <v>28.7665</v>
      </c>
      <c r="U91" s="53">
        <v>157.17997016841</v>
      </c>
      <c r="V91" s="53"/>
      <c r="W91" s="54"/>
      <c r="X91" s="60">
        <f t="shared" si="12"/>
        <v>5.239646590869917</v>
      </c>
      <c r="Y91" s="60">
        <f t="shared" si="13"/>
        <v>5.239646590869908</v>
      </c>
      <c r="Z91" s="14"/>
    </row>
    <row r="92" spans="1:26" ht="11.25" outlineLevel="1">
      <c r="A92" s="16" t="s">
        <v>453</v>
      </c>
      <c r="B92" s="53">
        <v>66.37673414968879</v>
      </c>
      <c r="C92" s="53">
        <v>352.31</v>
      </c>
      <c r="D92" s="53">
        <f t="shared" si="14"/>
        <v>13.06</v>
      </c>
      <c r="E92" s="53">
        <f t="shared" si="15"/>
        <v>69.3189964668</v>
      </c>
      <c r="F92" s="53">
        <v>20.742729421777746</v>
      </c>
      <c r="G92" s="53">
        <v>110.096875</v>
      </c>
      <c r="H92" s="53">
        <v>13.06</v>
      </c>
      <c r="I92" s="53">
        <v>69.3189964668</v>
      </c>
      <c r="J92" s="55">
        <f t="shared" si="16"/>
        <v>7.682729421777745</v>
      </c>
      <c r="K92" s="55">
        <f t="shared" si="16"/>
        <v>40.777878533199996</v>
      </c>
      <c r="L92" s="53">
        <v>16.964</v>
      </c>
      <c r="M92" s="53">
        <v>93.83412</v>
      </c>
      <c r="N92" s="53">
        <v>0</v>
      </c>
      <c r="O92" s="54">
        <v>0</v>
      </c>
      <c r="P92" s="53">
        <v>1.354</v>
      </c>
      <c r="Q92" s="53">
        <v>7.331928955760001</v>
      </c>
      <c r="R92" s="53">
        <v>0</v>
      </c>
      <c r="S92" s="54">
        <v>0</v>
      </c>
      <c r="T92" s="53">
        <v>20.244</v>
      </c>
      <c r="U92" s="53">
        <v>110.61308522376</v>
      </c>
      <c r="V92" s="53"/>
      <c r="W92" s="54"/>
      <c r="X92" s="60">
        <f t="shared" si="12"/>
        <v>37.03817981500383</v>
      </c>
      <c r="Y92" s="60">
        <f t="shared" si="13"/>
        <v>37.03817981500383</v>
      </c>
      <c r="Z92" s="14"/>
    </row>
    <row r="93" spans="1:26" ht="11.25" outlineLevel="1">
      <c r="A93" s="16" t="s">
        <v>454</v>
      </c>
      <c r="B93" s="53">
        <v>102.00377168554223</v>
      </c>
      <c r="C93" s="53">
        <v>433.05</v>
      </c>
      <c r="D93" s="53">
        <f t="shared" si="14"/>
        <v>18.883</v>
      </c>
      <c r="E93" s="53">
        <f t="shared" si="15"/>
        <v>80.16647830640001</v>
      </c>
      <c r="F93" s="53">
        <v>31.876178651731948</v>
      </c>
      <c r="G93" s="53">
        <v>135.328125</v>
      </c>
      <c r="H93" s="53">
        <v>18.883</v>
      </c>
      <c r="I93" s="53">
        <v>80.16647830640001</v>
      </c>
      <c r="J93" s="55">
        <f t="shared" si="16"/>
        <v>12.993178651731949</v>
      </c>
      <c r="K93" s="55">
        <f t="shared" si="16"/>
        <v>55.16164669359999</v>
      </c>
      <c r="L93" s="53">
        <v>18.205</v>
      </c>
      <c r="M93" s="53">
        <v>100.71913</v>
      </c>
      <c r="N93" s="53">
        <v>0</v>
      </c>
      <c r="O93" s="54">
        <v>0</v>
      </c>
      <c r="P93" s="53">
        <v>21.132</v>
      </c>
      <c r="Q93" s="53">
        <v>114.23085527648</v>
      </c>
      <c r="R93" s="53">
        <v>0</v>
      </c>
      <c r="S93" s="54">
        <v>0</v>
      </c>
      <c r="T93" s="53">
        <v>22.351</v>
      </c>
      <c r="U93" s="53">
        <v>122.12571961254001</v>
      </c>
      <c r="V93" s="53"/>
      <c r="W93" s="54"/>
      <c r="X93" s="60">
        <f t="shared" si="12"/>
        <v>40.761406170077365</v>
      </c>
      <c r="Y93" s="60">
        <f t="shared" si="13"/>
        <v>40.76140617007735</v>
      </c>
      <c r="Z93" s="14"/>
    </row>
    <row r="94" spans="1:26" ht="11.25">
      <c r="A94" s="18" t="s">
        <v>69</v>
      </c>
      <c r="B94" s="13">
        <f aca="true" t="shared" si="17" ref="B94:W94">SUM(B95:B100)</f>
        <v>155.09937068467107</v>
      </c>
      <c r="C94" s="13">
        <f t="shared" si="17"/>
        <v>835.98</v>
      </c>
      <c r="D94" s="13">
        <f t="shared" si="17"/>
        <v>53.561</v>
      </c>
      <c r="E94" s="13">
        <f t="shared" si="17"/>
        <v>288.79311261000004</v>
      </c>
      <c r="F94" s="13">
        <f t="shared" si="17"/>
        <v>48.468553338959715</v>
      </c>
      <c r="G94" s="13">
        <f t="shared" si="17"/>
        <v>261.24375</v>
      </c>
      <c r="H94" s="13">
        <f t="shared" si="17"/>
        <v>53.561</v>
      </c>
      <c r="I94" s="13">
        <f t="shared" si="17"/>
        <v>288.79311261000004</v>
      </c>
      <c r="J94" s="13">
        <f t="shared" si="17"/>
        <v>-5.09244666104029</v>
      </c>
      <c r="K94" s="13">
        <f t="shared" si="17"/>
        <v>-27.54936261000004</v>
      </c>
      <c r="L94" s="13">
        <f t="shared" si="17"/>
        <v>32.225</v>
      </c>
      <c r="M94" s="13">
        <f t="shared" si="17"/>
        <v>178.50280999999998</v>
      </c>
      <c r="N94" s="13">
        <f t="shared" si="17"/>
        <v>0</v>
      </c>
      <c r="O94" s="13">
        <f t="shared" si="17"/>
        <v>0</v>
      </c>
      <c r="P94" s="13">
        <f t="shared" si="17"/>
        <v>25.119</v>
      </c>
      <c r="Q94" s="13">
        <f t="shared" si="17"/>
        <v>115.90480430528001</v>
      </c>
      <c r="R94" s="13">
        <f t="shared" si="17"/>
        <v>0</v>
      </c>
      <c r="S94" s="13">
        <f t="shared" si="17"/>
        <v>0</v>
      </c>
      <c r="T94" s="13">
        <f t="shared" si="17"/>
        <v>47.579</v>
      </c>
      <c r="U94" s="13">
        <f t="shared" si="17"/>
        <v>256.58366926652</v>
      </c>
      <c r="V94" s="13">
        <f t="shared" si="17"/>
        <v>0</v>
      </c>
      <c r="W94" s="13">
        <f t="shared" si="17"/>
        <v>0</v>
      </c>
      <c r="X94" s="65">
        <f>(J94/F94)*100</f>
        <v>-10.50670240852208</v>
      </c>
      <c r="Y94" s="65">
        <f>(K94/G94)*100</f>
        <v>-10.54546285222136</v>
      </c>
      <c r="Z94" s="14"/>
    </row>
    <row r="95" spans="1:26" ht="11.25" outlineLevel="1">
      <c r="A95" s="16" t="s">
        <v>455</v>
      </c>
      <c r="B95" s="53">
        <v>90.46683981727655</v>
      </c>
      <c r="C95" s="53">
        <v>487.57</v>
      </c>
      <c r="D95" s="53">
        <f aca="true" t="shared" si="18" ref="D95:E101">SUM(H95,N95,R95,V95)</f>
        <v>28.088</v>
      </c>
      <c r="E95" s="53">
        <f t="shared" si="18"/>
        <v>151.37995521520003</v>
      </c>
      <c r="F95" s="53">
        <v>28.27088744289892</v>
      </c>
      <c r="G95" s="53">
        <v>152.365625</v>
      </c>
      <c r="H95" s="53">
        <v>28.088</v>
      </c>
      <c r="I95" s="53">
        <v>151.37995521520003</v>
      </c>
      <c r="J95" s="55">
        <f t="shared" si="16"/>
        <v>0.18288744289892023</v>
      </c>
      <c r="K95" s="55">
        <f t="shared" si="16"/>
        <v>0.9856697847999669</v>
      </c>
      <c r="L95" s="53">
        <v>19.172</v>
      </c>
      <c r="M95" s="53">
        <v>106.16033999999999</v>
      </c>
      <c r="N95" s="53">
        <v>0</v>
      </c>
      <c r="O95" s="54">
        <v>0</v>
      </c>
      <c r="P95" s="53">
        <v>13.603</v>
      </c>
      <c r="Q95" s="53">
        <v>60.37456727447999</v>
      </c>
      <c r="R95" s="53">
        <v>0</v>
      </c>
      <c r="S95" s="54">
        <v>0</v>
      </c>
      <c r="T95" s="53">
        <v>26.313</v>
      </c>
      <c r="U95" s="53">
        <v>143.77406201802</v>
      </c>
      <c r="V95" s="53"/>
      <c r="W95" s="54"/>
      <c r="X95" s="60">
        <f>(J95/F95)*100</f>
        <v>0.6469108664109441</v>
      </c>
      <c r="Y95" s="60">
        <f>(K95/G95)*100</f>
        <v>0.6469108664109552</v>
      </c>
      <c r="Z95" s="14"/>
    </row>
    <row r="96" spans="1:26" ht="11.25" outlineLevel="1">
      <c r="A96" s="16" t="s">
        <v>367</v>
      </c>
      <c r="B96" s="53">
        <v>18.983918071108484</v>
      </c>
      <c r="C96" s="53">
        <v>102.57</v>
      </c>
      <c r="D96" s="53">
        <f t="shared" si="18"/>
        <v>4.555</v>
      </c>
      <c r="E96" s="53">
        <f t="shared" si="18"/>
        <v>24.610638765399997</v>
      </c>
      <c r="F96" s="53">
        <v>5.932474397221402</v>
      </c>
      <c r="G96" s="53">
        <v>32.053124999999994</v>
      </c>
      <c r="H96" s="53">
        <v>4.555</v>
      </c>
      <c r="I96" s="53">
        <v>24.610638765399997</v>
      </c>
      <c r="J96" s="55">
        <f t="shared" si="16"/>
        <v>1.3774743972214019</v>
      </c>
      <c r="K96" s="55">
        <f t="shared" si="16"/>
        <v>7.442486234599997</v>
      </c>
      <c r="L96" s="53">
        <v>4.535</v>
      </c>
      <c r="M96" s="53">
        <v>25.110519999999998</v>
      </c>
      <c r="N96" s="53">
        <v>0</v>
      </c>
      <c r="O96" s="54">
        <v>0</v>
      </c>
      <c r="P96" s="53">
        <v>2.374</v>
      </c>
      <c r="Q96" s="53">
        <v>12.839441205760002</v>
      </c>
      <c r="R96" s="53">
        <v>0</v>
      </c>
      <c r="S96" s="54">
        <v>0</v>
      </c>
      <c r="T96" s="53">
        <v>7.581</v>
      </c>
      <c r="U96" s="53">
        <v>41.42253502674</v>
      </c>
      <c r="V96" s="53"/>
      <c r="W96" s="54"/>
      <c r="X96" s="60">
        <f aca="true" t="shared" si="19" ref="X96:X101">(J96/F96)*100</f>
        <v>23.219221946690084</v>
      </c>
      <c r="Y96" s="60">
        <f aca="true" t="shared" si="20" ref="Y96:Y101">(K96/G96)*100</f>
        <v>23.219221946690062</v>
      </c>
      <c r="Z96" s="14"/>
    </row>
    <row r="97" spans="1:26" ht="11.25" outlineLevel="1">
      <c r="A97" s="16" t="s">
        <v>368</v>
      </c>
      <c r="B97" s="53">
        <v>8.372433449341909</v>
      </c>
      <c r="C97" s="53">
        <v>44.92</v>
      </c>
      <c r="D97" s="53">
        <f t="shared" si="18"/>
        <v>2.553</v>
      </c>
      <c r="E97" s="53">
        <f t="shared" si="18"/>
        <v>13.697422701999999</v>
      </c>
      <c r="F97" s="53">
        <v>2.6163854529193467</v>
      </c>
      <c r="G97" s="53">
        <v>14.037500000000001</v>
      </c>
      <c r="H97" s="53">
        <v>2.553</v>
      </c>
      <c r="I97" s="53">
        <v>13.697422701999999</v>
      </c>
      <c r="J97" s="55">
        <f t="shared" si="16"/>
        <v>0.06338545291934672</v>
      </c>
      <c r="K97" s="55">
        <f t="shared" si="16"/>
        <v>0.3400772980000024</v>
      </c>
      <c r="L97" s="53">
        <v>1.711</v>
      </c>
      <c r="M97" s="53">
        <v>9.482190000000001</v>
      </c>
      <c r="N97" s="53">
        <v>0</v>
      </c>
      <c r="O97" s="54">
        <v>0</v>
      </c>
      <c r="P97" s="53">
        <v>1.393</v>
      </c>
      <c r="Q97" s="53">
        <v>7.54040642882</v>
      </c>
      <c r="R97" s="53">
        <v>0</v>
      </c>
      <c r="S97" s="54">
        <v>0</v>
      </c>
      <c r="T97" s="53">
        <v>2.59</v>
      </c>
      <c r="U97" s="53">
        <v>14.1517432686</v>
      </c>
      <c r="V97" s="53"/>
      <c r="W97" s="54"/>
      <c r="X97" s="60">
        <f t="shared" si="19"/>
        <v>2.4226343579697565</v>
      </c>
      <c r="Y97" s="60">
        <f t="shared" si="20"/>
        <v>2.422634357969741</v>
      </c>
      <c r="Z97" s="14"/>
    </row>
    <row r="98" spans="1:26" ht="11.25" outlineLevel="1">
      <c r="A98" s="16" t="s">
        <v>456</v>
      </c>
      <c r="B98" s="53">
        <v>12.813020476056675</v>
      </c>
      <c r="C98" s="53">
        <v>69.08</v>
      </c>
      <c r="D98" s="53">
        <f t="shared" si="18"/>
        <v>3.334</v>
      </c>
      <c r="E98" s="53">
        <f t="shared" si="18"/>
        <v>17.974896741200002</v>
      </c>
      <c r="F98" s="53">
        <v>4.004068898767711</v>
      </c>
      <c r="G98" s="53">
        <v>21.5875</v>
      </c>
      <c r="H98" s="53">
        <v>3.334</v>
      </c>
      <c r="I98" s="53">
        <v>17.974896741200002</v>
      </c>
      <c r="J98" s="55">
        <f t="shared" si="16"/>
        <v>0.670068898767711</v>
      </c>
      <c r="K98" s="55">
        <f t="shared" si="16"/>
        <v>3.6126032587999966</v>
      </c>
      <c r="L98" s="53">
        <v>3.28</v>
      </c>
      <c r="M98" s="53">
        <v>18.16149</v>
      </c>
      <c r="N98" s="53">
        <v>0</v>
      </c>
      <c r="O98" s="54">
        <v>0</v>
      </c>
      <c r="P98" s="53">
        <v>1.68</v>
      </c>
      <c r="Q98" s="53">
        <v>9.1022390092</v>
      </c>
      <c r="R98" s="53">
        <v>0</v>
      </c>
      <c r="S98" s="54">
        <v>0</v>
      </c>
      <c r="T98" s="53">
        <v>4.48</v>
      </c>
      <c r="U98" s="53">
        <v>24.4786910592</v>
      </c>
      <c r="V98" s="53"/>
      <c r="W98" s="54"/>
      <c r="X98" s="60">
        <f t="shared" si="19"/>
        <v>16.734699519629416</v>
      </c>
      <c r="Y98" s="60">
        <f t="shared" si="20"/>
        <v>16.7346995196294</v>
      </c>
      <c r="Z98" s="14"/>
    </row>
    <row r="99" spans="1:26" ht="45" outlineLevel="1">
      <c r="A99" s="16" t="s">
        <v>457</v>
      </c>
      <c r="B99" s="53">
        <v>10.21558870526837</v>
      </c>
      <c r="C99" s="53">
        <v>54.74</v>
      </c>
      <c r="D99" s="53">
        <f t="shared" si="18"/>
        <v>3.951</v>
      </c>
      <c r="E99" s="53">
        <f t="shared" si="18"/>
        <v>21.171343741399998</v>
      </c>
      <c r="F99" s="53">
        <v>3.192371470396366</v>
      </c>
      <c r="G99" s="53">
        <v>17.10625</v>
      </c>
      <c r="H99" s="53">
        <v>3.951</v>
      </c>
      <c r="I99" s="53">
        <v>21.171343741399998</v>
      </c>
      <c r="J99" s="55">
        <f t="shared" si="16"/>
        <v>-0.7586285296036341</v>
      </c>
      <c r="K99" s="55">
        <f t="shared" si="16"/>
        <v>-4.065093741399998</v>
      </c>
      <c r="L99" s="53">
        <v>1.841</v>
      </c>
      <c r="M99" s="53">
        <v>10.221039999999999</v>
      </c>
      <c r="N99" s="53">
        <v>0</v>
      </c>
      <c r="O99" s="54">
        <v>0</v>
      </c>
      <c r="P99" s="53">
        <v>1.425</v>
      </c>
      <c r="Q99" s="53">
        <v>7.713701269099999</v>
      </c>
      <c r="R99" s="53">
        <v>0</v>
      </c>
      <c r="S99" s="54">
        <v>0</v>
      </c>
      <c r="T99" s="53">
        <v>3.346</v>
      </c>
      <c r="U99" s="53">
        <v>18.28252238484</v>
      </c>
      <c r="V99" s="53"/>
      <c r="W99" s="54"/>
      <c r="X99" s="60">
        <f t="shared" si="19"/>
        <v>-23.763792423237092</v>
      </c>
      <c r="Y99" s="60">
        <f t="shared" si="20"/>
        <v>-23.763792423237113</v>
      </c>
      <c r="Z99" s="14" t="s">
        <v>526</v>
      </c>
    </row>
    <row r="100" spans="1:26" ht="56.25" outlineLevel="1">
      <c r="A100" s="16" t="s">
        <v>458</v>
      </c>
      <c r="B100" s="53">
        <v>14.247570165619086</v>
      </c>
      <c r="C100" s="53">
        <v>77.1</v>
      </c>
      <c r="D100" s="53">
        <f t="shared" si="18"/>
        <v>11.08</v>
      </c>
      <c r="E100" s="53">
        <f t="shared" si="18"/>
        <v>59.9588554448</v>
      </c>
      <c r="F100" s="53">
        <v>4.4523656767559645</v>
      </c>
      <c r="G100" s="53">
        <v>24.09375</v>
      </c>
      <c r="H100" s="53">
        <v>11.08</v>
      </c>
      <c r="I100" s="53">
        <v>59.9588554448</v>
      </c>
      <c r="J100" s="55">
        <f t="shared" si="16"/>
        <v>-6.627634323244036</v>
      </c>
      <c r="K100" s="55">
        <f t="shared" si="16"/>
        <v>-35.8651054448</v>
      </c>
      <c r="L100" s="53">
        <v>1.686</v>
      </c>
      <c r="M100" s="53">
        <v>9.36723</v>
      </c>
      <c r="N100" s="53">
        <v>0</v>
      </c>
      <c r="O100" s="54">
        <v>0</v>
      </c>
      <c r="P100" s="53">
        <v>4.644</v>
      </c>
      <c r="Q100" s="53">
        <v>18.334449117920002</v>
      </c>
      <c r="R100" s="53">
        <v>0</v>
      </c>
      <c r="S100" s="54">
        <v>0</v>
      </c>
      <c r="T100" s="53">
        <v>3.269</v>
      </c>
      <c r="U100" s="53">
        <v>14.474115509119999</v>
      </c>
      <c r="V100" s="53"/>
      <c r="W100" s="54"/>
      <c r="X100" s="60">
        <f t="shared" si="19"/>
        <v>-148.85646877219196</v>
      </c>
      <c r="Y100" s="60">
        <f t="shared" si="20"/>
        <v>-148.85646877219196</v>
      </c>
      <c r="Z100" s="14" t="s">
        <v>524</v>
      </c>
    </row>
    <row r="101" spans="1:26" ht="11.25" outlineLevel="1">
      <c r="A101" s="17" t="s">
        <v>75</v>
      </c>
      <c r="B101" s="53">
        <v>75.65306615800054</v>
      </c>
      <c r="C101" s="53">
        <v>405</v>
      </c>
      <c r="D101" s="53">
        <f t="shared" si="18"/>
        <v>13.224</v>
      </c>
      <c r="E101" s="53">
        <f t="shared" si="18"/>
        <v>70.7931650624</v>
      </c>
      <c r="F101" s="53">
        <v>23.64158317437517</v>
      </c>
      <c r="G101" s="53">
        <v>126.5625</v>
      </c>
      <c r="H101" s="53">
        <v>13.224</v>
      </c>
      <c r="I101" s="53">
        <v>70.7931650624</v>
      </c>
      <c r="J101" s="55">
        <f t="shared" si="16"/>
        <v>10.41758317437517</v>
      </c>
      <c r="K101" s="55">
        <f t="shared" si="16"/>
        <v>55.76933493759999</v>
      </c>
      <c r="L101" s="53">
        <v>22</v>
      </c>
      <c r="M101" s="53">
        <v>121.62135</v>
      </c>
      <c r="N101" s="53">
        <v>0</v>
      </c>
      <c r="O101" s="54">
        <v>0</v>
      </c>
      <c r="P101" s="53">
        <v>21.02</v>
      </c>
      <c r="Q101" s="53">
        <v>113.39321634119999</v>
      </c>
      <c r="R101" s="53">
        <v>0</v>
      </c>
      <c r="S101" s="54">
        <v>0</v>
      </c>
      <c r="T101" s="53">
        <v>24.164</v>
      </c>
      <c r="U101" s="53">
        <v>132.03193990056</v>
      </c>
      <c r="V101" s="53"/>
      <c r="W101" s="54"/>
      <c r="X101" s="60">
        <f t="shared" si="19"/>
        <v>44.064659703782716</v>
      </c>
      <c r="Y101" s="60">
        <f t="shared" si="20"/>
        <v>44.06465970378271</v>
      </c>
      <c r="Z101" s="14"/>
    </row>
    <row r="102" spans="2:23" ht="11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/>
      <c r="W102" s="44"/>
    </row>
    <row r="103" spans="1:23" s="29" customFormat="1" ht="15.75" customHeight="1">
      <c r="A103" s="57" t="s">
        <v>518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7"/>
    </row>
    <row r="104" spans="1:23" s="29" customFormat="1" ht="15.75" customHeight="1">
      <c r="A104" s="5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7"/>
    </row>
    <row r="105" spans="1:23" s="29" customFormat="1" ht="15.75" customHeight="1">
      <c r="A105" s="5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7"/>
    </row>
    <row r="106" spans="1:23" s="29" customFormat="1" ht="15.75" customHeight="1">
      <c r="A106" s="5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7"/>
    </row>
    <row r="107" spans="1:23" s="29" customFormat="1" ht="15.75" customHeight="1">
      <c r="A107" s="5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7"/>
    </row>
    <row r="108" spans="1:23" s="29" customFormat="1" ht="20.25" customHeight="1">
      <c r="A108" s="5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7"/>
    </row>
    <row r="109" spans="1:23" s="29" customFormat="1" ht="28.5" customHeight="1">
      <c r="A109" s="5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7"/>
    </row>
    <row r="110" spans="1:23" s="29" customFormat="1" ht="21" customHeight="1">
      <c r="A110" s="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7"/>
    </row>
    <row r="111" spans="2:23" s="29" customFormat="1" ht="11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7"/>
    </row>
    <row r="112" spans="2:23" s="29" customFormat="1" ht="11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7"/>
    </row>
    <row r="113" spans="2:23" s="29" customFormat="1" ht="11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7"/>
    </row>
    <row r="114" spans="2:23" s="29" customFormat="1" ht="11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7"/>
    </row>
    <row r="115" spans="2:23" s="29" customFormat="1" ht="11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7"/>
    </row>
    <row r="116" spans="2:23" s="29" customFormat="1" ht="11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7"/>
    </row>
    <row r="117" spans="2:23" s="29" customFormat="1" ht="11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7"/>
    </row>
    <row r="118" spans="2:23" s="29" customFormat="1" ht="11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7"/>
    </row>
    <row r="119" spans="2:23" s="29" customFormat="1" ht="11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7"/>
    </row>
    <row r="120" spans="2:23" s="29" customFormat="1" ht="11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7"/>
    </row>
    <row r="121" spans="2:23" s="29" customFormat="1" ht="11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7"/>
    </row>
    <row r="122" spans="2:23" s="29" customFormat="1" ht="11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7"/>
    </row>
    <row r="123" spans="2:23" s="29" customFormat="1" ht="11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7"/>
    </row>
    <row r="124" spans="2:23" s="29" customFormat="1" ht="11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7"/>
    </row>
    <row r="125" spans="2:23" s="29" customFormat="1" ht="11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7"/>
    </row>
    <row r="126" spans="2:23" s="29" customFormat="1" ht="11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7"/>
    </row>
    <row r="127" spans="2:23" s="29" customFormat="1" ht="11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7"/>
    </row>
    <row r="128" ht="11.25">
      <c r="W128" s="44"/>
    </row>
    <row r="129" ht="11.25">
      <c r="W129" s="44"/>
    </row>
    <row r="130" ht="11.25">
      <c r="W130" s="44"/>
    </row>
    <row r="131" ht="11.25">
      <c r="W131" s="44"/>
    </row>
    <row r="132" ht="11.25">
      <c r="W132" s="44"/>
    </row>
    <row r="133" ht="11.25">
      <c r="W133" s="44"/>
    </row>
    <row r="134" ht="11.25">
      <c r="W134" s="44"/>
    </row>
    <row r="135" ht="11.25">
      <c r="W135" s="44"/>
    </row>
    <row r="136" ht="11.25">
      <c r="W136" s="44"/>
    </row>
    <row r="137" ht="11.25">
      <c r="W137" s="44"/>
    </row>
    <row r="138" ht="11.25">
      <c r="W138" s="44"/>
    </row>
    <row r="139" ht="11.25">
      <c r="W139" s="44"/>
    </row>
    <row r="140" ht="11.25">
      <c r="W140" s="44"/>
    </row>
    <row r="141" ht="11.25">
      <c r="W141" s="44"/>
    </row>
  </sheetData>
  <sheetProtection/>
  <mergeCells count="22">
    <mergeCell ref="T1:W1"/>
    <mergeCell ref="T3:W3"/>
    <mergeCell ref="Z28:Z29"/>
    <mergeCell ref="X3:Z4"/>
    <mergeCell ref="A3:A5"/>
    <mergeCell ref="F3:I3"/>
    <mergeCell ref="B4:C4"/>
    <mergeCell ref="D4:E4"/>
    <mergeCell ref="F4:G4"/>
    <mergeCell ref="H4:I4"/>
    <mergeCell ref="P4:Q4"/>
    <mergeCell ref="R4:S4"/>
    <mergeCell ref="AE2:AF2"/>
    <mergeCell ref="B3:E3"/>
    <mergeCell ref="A2:K2"/>
    <mergeCell ref="V4:W4"/>
    <mergeCell ref="L3:O3"/>
    <mergeCell ref="N4:O4"/>
    <mergeCell ref="P3:S3"/>
    <mergeCell ref="L4:M4"/>
    <mergeCell ref="J3:K4"/>
    <mergeCell ref="T4:U4"/>
  </mergeCells>
  <printOptions/>
  <pageMargins left="0.22" right="0.18" top="0.24" bottom="0.19" header="0.18" footer="0.17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1"/>
  <sheetViews>
    <sheetView zoomScalePageLayoutView="0" workbookViewId="0" topLeftCell="A2">
      <pane xSplit="1" ySplit="5" topLeftCell="F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G106" sqref="G106"/>
    </sheetView>
  </sheetViews>
  <sheetFormatPr defaultColWidth="9.140625" defaultRowHeight="12.75" outlineLevelRow="1"/>
  <cols>
    <col min="1" max="1" width="23.421875" style="1" customWidth="1"/>
    <col min="2" max="2" width="0" style="2" hidden="1" customWidth="1"/>
    <col min="3" max="3" width="8.57421875" style="2" hidden="1" customWidth="1"/>
    <col min="4" max="4" width="0" style="2" hidden="1" customWidth="1"/>
    <col min="5" max="5" width="9.57421875" style="2" hidden="1" customWidth="1"/>
    <col min="6" max="8" width="9.140625" style="2" customWidth="1"/>
    <col min="9" max="11" width="9.7109375" style="2" customWidth="1"/>
    <col min="12" max="14" width="11.28125" style="2" hidden="1" customWidth="1"/>
    <col min="15" max="15" width="12.7109375" style="3" hidden="1" customWidth="1"/>
    <col min="16" max="23" width="0" style="3" hidden="1" customWidth="1"/>
    <col min="24" max="25" width="0" style="1" hidden="1" customWidth="1"/>
    <col min="26" max="26" width="6.421875" style="1" customWidth="1"/>
    <col min="27" max="27" width="4.8515625" style="1" customWidth="1"/>
    <col min="28" max="28" width="0" style="1" hidden="1" customWidth="1"/>
    <col min="29" max="29" width="16.421875" style="1" customWidth="1"/>
    <col min="30" max="16384" width="9.140625" style="1" customWidth="1"/>
  </cols>
  <sheetData>
    <row r="1" spans="20:23" ht="53.25" customHeight="1">
      <c r="T1" s="100"/>
      <c r="U1" s="101"/>
      <c r="V1" s="101"/>
      <c r="W1" s="101"/>
    </row>
    <row r="2" spans="1:37" s="4" customFormat="1" ht="26.25" customHeight="1">
      <c r="A2" s="107" t="s">
        <v>487</v>
      </c>
      <c r="B2" s="108"/>
      <c r="C2" s="108"/>
      <c r="D2" s="108"/>
      <c r="E2" s="108"/>
      <c r="F2" s="108"/>
      <c r="G2" s="108"/>
      <c r="H2" s="108"/>
      <c r="I2" s="108"/>
      <c r="J2" s="80"/>
      <c r="K2" s="80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AJ2" s="110" t="s">
        <v>519</v>
      </c>
      <c r="AK2" s="110"/>
    </row>
    <row r="3" spans="1:29" ht="15.75" customHeight="1">
      <c r="A3" s="99" t="s">
        <v>2</v>
      </c>
      <c r="B3" s="104" t="s">
        <v>3</v>
      </c>
      <c r="C3" s="105"/>
      <c r="D3" s="105"/>
      <c r="E3" s="106"/>
      <c r="F3" s="104" t="s">
        <v>4</v>
      </c>
      <c r="G3" s="105"/>
      <c r="H3" s="105"/>
      <c r="I3" s="106"/>
      <c r="J3" s="112" t="s">
        <v>478</v>
      </c>
      <c r="K3" s="113"/>
      <c r="L3" s="102" t="s">
        <v>5</v>
      </c>
      <c r="M3" s="102"/>
      <c r="N3" s="102"/>
      <c r="O3" s="103"/>
      <c r="P3" s="102" t="s">
        <v>6</v>
      </c>
      <c r="Q3" s="102"/>
      <c r="R3" s="102"/>
      <c r="S3" s="103"/>
      <c r="T3" s="102" t="s">
        <v>7</v>
      </c>
      <c r="U3" s="102"/>
      <c r="V3" s="102"/>
      <c r="W3" s="103"/>
      <c r="X3" s="14"/>
      <c r="Y3" s="14"/>
      <c r="Z3" s="85"/>
      <c r="AA3" s="85"/>
      <c r="AB3" s="85"/>
      <c r="AC3" s="85"/>
    </row>
    <row r="4" spans="1:29" ht="24" customHeight="1">
      <c r="A4" s="99"/>
      <c r="B4" s="104" t="s">
        <v>8</v>
      </c>
      <c r="C4" s="106"/>
      <c r="D4" s="104" t="s">
        <v>9</v>
      </c>
      <c r="E4" s="106"/>
      <c r="F4" s="104" t="s">
        <v>8</v>
      </c>
      <c r="G4" s="106"/>
      <c r="H4" s="104" t="s">
        <v>10</v>
      </c>
      <c r="I4" s="106"/>
      <c r="J4" s="114"/>
      <c r="K4" s="115"/>
      <c r="L4" s="102" t="s">
        <v>8</v>
      </c>
      <c r="M4" s="103"/>
      <c r="N4" s="102" t="s">
        <v>9</v>
      </c>
      <c r="O4" s="103"/>
      <c r="P4" s="102" t="s">
        <v>8</v>
      </c>
      <c r="Q4" s="103"/>
      <c r="R4" s="102" t="s">
        <v>9</v>
      </c>
      <c r="S4" s="103"/>
      <c r="T4" s="102" t="s">
        <v>8</v>
      </c>
      <c r="U4" s="103"/>
      <c r="V4" s="102" t="s">
        <v>9</v>
      </c>
      <c r="W4" s="103"/>
      <c r="X4" s="14"/>
      <c r="Y4" s="14"/>
      <c r="Z4" s="85"/>
      <c r="AA4" s="85"/>
      <c r="AB4" s="85"/>
      <c r="AC4" s="85"/>
    </row>
    <row r="5" spans="1:29" ht="45" customHeight="1">
      <c r="A5" s="99"/>
      <c r="B5" s="6" t="s">
        <v>13</v>
      </c>
      <c r="C5" s="6" t="s">
        <v>12</v>
      </c>
      <c r="D5" s="6" t="s">
        <v>13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76" t="s">
        <v>13</v>
      </c>
      <c r="K5" s="76" t="s">
        <v>12</v>
      </c>
      <c r="L5" s="77" t="s">
        <v>13</v>
      </c>
      <c r="M5" s="77" t="s">
        <v>12</v>
      </c>
      <c r="N5" s="77" t="s">
        <v>13</v>
      </c>
      <c r="O5" s="77" t="s">
        <v>12</v>
      </c>
      <c r="P5" s="77" t="s">
        <v>13</v>
      </c>
      <c r="Q5" s="77" t="s">
        <v>12</v>
      </c>
      <c r="R5" s="77" t="s">
        <v>13</v>
      </c>
      <c r="S5" s="77" t="s">
        <v>12</v>
      </c>
      <c r="T5" s="77" t="s">
        <v>13</v>
      </c>
      <c r="U5" s="77" t="s">
        <v>12</v>
      </c>
      <c r="V5" s="77" t="s">
        <v>13</v>
      </c>
      <c r="W5" s="77" t="s">
        <v>12</v>
      </c>
      <c r="Z5" s="78" t="s">
        <v>483</v>
      </c>
      <c r="AA5" s="78" t="s">
        <v>484</v>
      </c>
      <c r="AC5" s="78" t="s">
        <v>493</v>
      </c>
    </row>
    <row r="6" spans="1:29" ht="11.25">
      <c r="A6" s="8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  <c r="P6" s="6"/>
      <c r="Q6" s="6"/>
      <c r="R6" s="6"/>
      <c r="S6" s="9"/>
      <c r="T6" s="6"/>
      <c r="U6" s="6"/>
      <c r="V6" s="6"/>
      <c r="W6" s="9"/>
      <c r="Z6" s="14"/>
      <c r="AA6" s="14"/>
      <c r="AC6" s="14"/>
    </row>
    <row r="7" spans="1:29" ht="11.25" customHeight="1">
      <c r="A7" s="10" t="s">
        <v>15</v>
      </c>
      <c r="B7" s="11">
        <f aca="true" t="shared" si="0" ref="B7:W7">B8+B39+B94+B101</f>
        <v>271.79636</v>
      </c>
      <c r="C7" s="11">
        <f t="shared" si="0"/>
        <v>3309.8425700000003</v>
      </c>
      <c r="D7" s="11">
        <f t="shared" si="0"/>
        <v>0</v>
      </c>
      <c r="E7" s="11">
        <f t="shared" si="0"/>
        <v>0</v>
      </c>
      <c r="F7" s="11">
        <f t="shared" si="0"/>
        <v>49.53405999999999</v>
      </c>
      <c r="G7" s="11">
        <f t="shared" si="0"/>
        <v>603.1254479999999</v>
      </c>
      <c r="H7" s="11">
        <f t="shared" si="0"/>
        <v>39.666999999999994</v>
      </c>
      <c r="I7" s="11">
        <f t="shared" si="0"/>
        <v>706.3369031999999</v>
      </c>
      <c r="J7" s="11">
        <f t="shared" si="0"/>
        <v>9.867060000000002</v>
      </c>
      <c r="K7" s="11">
        <f t="shared" si="0"/>
        <v>-103.21145520000006</v>
      </c>
      <c r="L7" s="11">
        <f t="shared" si="0"/>
        <v>78.38328000000001</v>
      </c>
      <c r="M7" s="11">
        <f t="shared" si="0"/>
        <v>933.9359263999999</v>
      </c>
      <c r="N7" s="11">
        <f t="shared" si="0"/>
        <v>0</v>
      </c>
      <c r="O7" s="11">
        <f t="shared" si="0"/>
        <v>0</v>
      </c>
      <c r="P7" s="11">
        <f t="shared" si="0"/>
        <v>84.52993000000001</v>
      </c>
      <c r="Q7" s="11">
        <f t="shared" si="0"/>
        <v>1029.3295807999998</v>
      </c>
      <c r="R7" s="11">
        <f t="shared" si="0"/>
        <v>0</v>
      </c>
      <c r="S7" s="11">
        <f t="shared" si="0"/>
        <v>0</v>
      </c>
      <c r="T7" s="11">
        <f t="shared" si="0"/>
        <v>59.35909</v>
      </c>
      <c r="U7" s="11">
        <f t="shared" si="0"/>
        <v>722.8512748</v>
      </c>
      <c r="V7" s="11">
        <f t="shared" si="0"/>
        <v>0</v>
      </c>
      <c r="W7" s="11">
        <f t="shared" si="0"/>
        <v>0</v>
      </c>
      <c r="Z7" s="64">
        <f aca="true" t="shared" si="1" ref="Z7:AA9">(J7/F7)*100</f>
        <v>19.91974814905139</v>
      </c>
      <c r="AA7" s="64">
        <f t="shared" si="1"/>
        <v>-17.112767425459403</v>
      </c>
      <c r="AC7" s="14"/>
    </row>
    <row r="8" spans="1:29" ht="11.25">
      <c r="A8" s="12" t="s">
        <v>16</v>
      </c>
      <c r="B8" s="13">
        <f aca="true" t="shared" si="2" ref="B8:W8">SUM(B9:B38)</f>
        <v>78.80136</v>
      </c>
      <c r="C8" s="13">
        <f t="shared" si="2"/>
        <v>959.6265099999998</v>
      </c>
      <c r="D8" s="13">
        <f t="shared" si="2"/>
        <v>0</v>
      </c>
      <c r="E8" s="13">
        <f t="shared" si="2"/>
        <v>0</v>
      </c>
      <c r="F8" s="13">
        <f t="shared" si="2"/>
        <v>15.391059999999998</v>
      </c>
      <c r="G8" s="13">
        <f t="shared" si="2"/>
        <v>187.34565120000005</v>
      </c>
      <c r="H8" s="13">
        <f t="shared" si="2"/>
        <v>14.552999999999999</v>
      </c>
      <c r="I8" s="13">
        <f t="shared" si="2"/>
        <v>297.7784204</v>
      </c>
      <c r="J8" s="13">
        <f t="shared" si="2"/>
        <v>0.8380599999999998</v>
      </c>
      <c r="K8" s="13">
        <f t="shared" si="2"/>
        <v>-110.43276920000001</v>
      </c>
      <c r="L8" s="13">
        <f t="shared" si="2"/>
        <v>21.96128</v>
      </c>
      <c r="M8" s="13">
        <f t="shared" si="2"/>
        <v>246.85137919999994</v>
      </c>
      <c r="N8" s="13">
        <f t="shared" si="2"/>
        <v>0</v>
      </c>
      <c r="O8" s="13">
        <f t="shared" si="2"/>
        <v>0</v>
      </c>
      <c r="P8" s="13">
        <f t="shared" si="2"/>
        <v>22.82293</v>
      </c>
      <c r="Q8" s="13">
        <f t="shared" si="2"/>
        <v>277.88641759999996</v>
      </c>
      <c r="R8" s="13">
        <f t="shared" si="2"/>
        <v>0</v>
      </c>
      <c r="S8" s="13">
        <f t="shared" si="2"/>
        <v>0</v>
      </c>
      <c r="T8" s="13">
        <f t="shared" si="2"/>
        <v>18.636090000000003</v>
      </c>
      <c r="U8" s="13">
        <f t="shared" si="2"/>
        <v>226.94287000000003</v>
      </c>
      <c r="V8" s="13">
        <f t="shared" si="2"/>
        <v>0</v>
      </c>
      <c r="W8" s="13">
        <f t="shared" si="2"/>
        <v>0</v>
      </c>
      <c r="Z8" s="65">
        <f t="shared" si="1"/>
        <v>5.445109043821543</v>
      </c>
      <c r="AA8" s="65">
        <f t="shared" si="1"/>
        <v>-58.94600087733447</v>
      </c>
      <c r="AC8" s="14"/>
    </row>
    <row r="9" spans="1:29" ht="12.75" outlineLevel="1">
      <c r="A9" s="16" t="s">
        <v>372</v>
      </c>
      <c r="B9" s="6">
        <v>8.091</v>
      </c>
      <c r="C9" s="6">
        <v>98.528</v>
      </c>
      <c r="D9" s="49"/>
      <c r="E9" s="49"/>
      <c r="F9" s="48">
        <v>1.523</v>
      </c>
      <c r="G9" s="48">
        <v>18.51</v>
      </c>
      <c r="H9" s="6">
        <v>0.808</v>
      </c>
      <c r="I9" s="6">
        <v>9.8395008</v>
      </c>
      <c r="J9" s="51">
        <f>F9-H9</f>
        <v>0.7149999999999999</v>
      </c>
      <c r="K9" s="51">
        <f>G9-I9</f>
        <v>8.670499200000002</v>
      </c>
      <c r="L9" s="6">
        <v>1.938</v>
      </c>
      <c r="M9" s="6">
        <v>3.02</v>
      </c>
      <c r="N9" s="6"/>
      <c r="O9" s="9"/>
      <c r="P9" s="6">
        <v>2.06</v>
      </c>
      <c r="Q9" s="6">
        <v>25.09</v>
      </c>
      <c r="R9" s="6"/>
      <c r="S9" s="9"/>
      <c r="T9" s="6">
        <v>2.57</v>
      </c>
      <c r="U9" s="6">
        <v>31.3</v>
      </c>
      <c r="V9" s="6"/>
      <c r="W9" s="9"/>
      <c r="Z9" s="60">
        <f t="shared" si="1"/>
        <v>46.9468154957321</v>
      </c>
      <c r="AA9" s="60">
        <f t="shared" si="1"/>
        <v>46.84224311183145</v>
      </c>
      <c r="AC9" s="14"/>
    </row>
    <row r="10" spans="1:29" ht="12.75" outlineLevel="1">
      <c r="A10" s="16" t="s">
        <v>373</v>
      </c>
      <c r="B10" s="6">
        <v>4.246</v>
      </c>
      <c r="C10" s="6">
        <v>51.706089999999996</v>
      </c>
      <c r="D10" s="49"/>
      <c r="E10" s="49"/>
      <c r="F10" s="48">
        <v>0.93</v>
      </c>
      <c r="G10" s="48">
        <v>11.325168</v>
      </c>
      <c r="H10" s="6">
        <v>0.714</v>
      </c>
      <c r="I10" s="6">
        <v>8.694806400000001</v>
      </c>
      <c r="J10" s="51">
        <f aca="true" t="shared" si="3" ref="J10:J38">F10-H10</f>
        <v>0.21600000000000008</v>
      </c>
      <c r="K10" s="51">
        <f aca="true" t="shared" si="4" ref="K10:K38">G10-I10</f>
        <v>2.6303615999999987</v>
      </c>
      <c r="L10" s="6">
        <v>1.2</v>
      </c>
      <c r="M10" s="6">
        <v>14.613119999999999</v>
      </c>
      <c r="N10" s="6"/>
      <c r="O10" s="9"/>
      <c r="P10" s="6">
        <v>1.104</v>
      </c>
      <c r="Q10" s="6">
        <v>13.444070400000001</v>
      </c>
      <c r="R10" s="6"/>
      <c r="S10" s="9"/>
      <c r="T10" s="6">
        <v>1.012</v>
      </c>
      <c r="U10" s="6">
        <v>12.323731200000001</v>
      </c>
      <c r="V10" s="6"/>
      <c r="W10" s="9"/>
      <c r="Z10" s="60">
        <f aca="true" t="shared" si="5" ref="Z10:Z38">(J10/F10)*100</f>
        <v>23.22580645161291</v>
      </c>
      <c r="AA10" s="60">
        <f aca="true" t="shared" si="6" ref="AA10:AA38">(K10/G10)*100</f>
        <v>23.225806451612893</v>
      </c>
      <c r="AC10" s="14"/>
    </row>
    <row r="11" spans="1:29" ht="67.5" outlineLevel="1">
      <c r="A11" s="16" t="s">
        <v>374</v>
      </c>
      <c r="B11" s="6">
        <v>2.02</v>
      </c>
      <c r="C11" s="6">
        <v>24.59876</v>
      </c>
      <c r="D11" s="49"/>
      <c r="E11" s="49"/>
      <c r="F11" s="6">
        <v>0.39</v>
      </c>
      <c r="G11" s="6">
        <v>4.749264</v>
      </c>
      <c r="H11" s="6">
        <v>0.414</v>
      </c>
      <c r="I11" s="6">
        <v>8.0615772</v>
      </c>
      <c r="J11" s="51">
        <f t="shared" si="3"/>
        <v>-0.023999999999999966</v>
      </c>
      <c r="K11" s="51">
        <f t="shared" si="4"/>
        <v>-3.3123132</v>
      </c>
      <c r="L11" s="6">
        <v>0.58</v>
      </c>
      <c r="M11" s="6">
        <v>7.063008</v>
      </c>
      <c r="N11" s="6"/>
      <c r="O11" s="9"/>
      <c r="P11" s="6">
        <v>0.57</v>
      </c>
      <c r="Q11" s="6">
        <v>6.941232</v>
      </c>
      <c r="R11" s="6"/>
      <c r="S11" s="9"/>
      <c r="T11" s="6">
        <v>0.48</v>
      </c>
      <c r="U11" s="6">
        <v>5.845248000000001</v>
      </c>
      <c r="V11" s="6"/>
      <c r="W11" s="9"/>
      <c r="Z11" s="60">
        <f t="shared" si="5"/>
        <v>-6.153846153846145</v>
      </c>
      <c r="AA11" s="60">
        <f t="shared" si="6"/>
        <v>-69.74371607895455</v>
      </c>
      <c r="AC11" s="14" t="s">
        <v>498</v>
      </c>
    </row>
    <row r="12" spans="1:29" ht="12.75" outlineLevel="1">
      <c r="A12" s="16" t="s">
        <v>375</v>
      </c>
      <c r="B12" s="6">
        <v>2.689</v>
      </c>
      <c r="C12" s="6">
        <v>32.74555</v>
      </c>
      <c r="D12" s="49"/>
      <c r="E12" s="49"/>
      <c r="F12" s="6">
        <v>0.47</v>
      </c>
      <c r="G12" s="6">
        <v>5.723472000000001</v>
      </c>
      <c r="H12" s="6">
        <v>0.313</v>
      </c>
      <c r="I12" s="6">
        <v>3.8115888000000004</v>
      </c>
      <c r="J12" s="51">
        <f t="shared" si="3"/>
        <v>0.15699999999999997</v>
      </c>
      <c r="K12" s="51">
        <f t="shared" si="4"/>
        <v>1.9118832000000006</v>
      </c>
      <c r="L12" s="6">
        <v>0.873</v>
      </c>
      <c r="M12" s="6">
        <v>10.6310448</v>
      </c>
      <c r="N12" s="6"/>
      <c r="O12" s="9"/>
      <c r="P12" s="6">
        <v>0.875</v>
      </c>
      <c r="Q12" s="6">
        <v>10.6554</v>
      </c>
      <c r="R12" s="6"/>
      <c r="S12" s="9"/>
      <c r="T12" s="6">
        <v>0.471</v>
      </c>
      <c r="U12" s="6">
        <v>5.7356495999999995</v>
      </c>
      <c r="V12" s="6"/>
      <c r="W12" s="9"/>
      <c r="Z12" s="60">
        <f t="shared" si="5"/>
        <v>33.40425531914894</v>
      </c>
      <c r="AA12" s="60">
        <f t="shared" si="6"/>
        <v>33.40425531914894</v>
      </c>
      <c r="AC12" s="14"/>
    </row>
    <row r="13" spans="1:29" ht="90" outlineLevel="1">
      <c r="A13" s="16" t="s">
        <v>376</v>
      </c>
      <c r="B13" s="6">
        <v>3.305</v>
      </c>
      <c r="C13" s="6">
        <v>40.24698</v>
      </c>
      <c r="D13" s="49"/>
      <c r="E13" s="49"/>
      <c r="F13" s="6">
        <v>0.555</v>
      </c>
      <c r="G13" s="6">
        <v>6.758568</v>
      </c>
      <c r="H13" s="6">
        <v>0.696</v>
      </c>
      <c r="I13" s="6">
        <v>23.6732664</v>
      </c>
      <c r="J13" s="51">
        <f t="shared" si="3"/>
        <v>-0.1409999999999999</v>
      </c>
      <c r="K13" s="51">
        <f t="shared" si="4"/>
        <v>-16.9146984</v>
      </c>
      <c r="L13" s="6">
        <v>1.095</v>
      </c>
      <c r="M13" s="6">
        <v>13.334472</v>
      </c>
      <c r="N13" s="6"/>
      <c r="O13" s="9"/>
      <c r="P13" s="6">
        <v>1.1</v>
      </c>
      <c r="Q13" s="6">
        <v>13.395359999999998</v>
      </c>
      <c r="R13" s="6"/>
      <c r="S13" s="9"/>
      <c r="T13" s="6">
        <v>0.555</v>
      </c>
      <c r="U13" s="6">
        <v>6.758568</v>
      </c>
      <c r="V13" s="6"/>
      <c r="W13" s="9"/>
      <c r="Z13" s="60">
        <f t="shared" si="5"/>
        <v>-25.405405405405386</v>
      </c>
      <c r="AA13" s="60">
        <f t="shared" si="6"/>
        <v>-250.27044782267484</v>
      </c>
      <c r="AC13" s="14" t="s">
        <v>489</v>
      </c>
    </row>
    <row r="14" spans="1:29" ht="33.75" outlineLevel="1">
      <c r="A14" s="16" t="s">
        <v>377</v>
      </c>
      <c r="B14" s="6">
        <v>3.71</v>
      </c>
      <c r="C14" s="6">
        <v>45.17888</v>
      </c>
      <c r="D14" s="49"/>
      <c r="E14" s="49"/>
      <c r="F14" s="6">
        <v>0.607</v>
      </c>
      <c r="G14" s="6">
        <v>7.391803199999999</v>
      </c>
      <c r="H14" s="6">
        <v>0.658</v>
      </c>
      <c r="I14" s="6">
        <v>11.4712984</v>
      </c>
      <c r="J14" s="51">
        <f t="shared" si="3"/>
        <v>-0.051000000000000045</v>
      </c>
      <c r="K14" s="51">
        <f t="shared" si="4"/>
        <v>-4.079495200000001</v>
      </c>
      <c r="L14" s="6">
        <v>1.246</v>
      </c>
      <c r="M14" s="6">
        <v>15.1732896</v>
      </c>
      <c r="N14" s="6"/>
      <c r="O14" s="9"/>
      <c r="P14" s="6">
        <v>1.248</v>
      </c>
      <c r="Q14" s="6">
        <v>15.1976448</v>
      </c>
      <c r="R14" s="6"/>
      <c r="S14" s="9"/>
      <c r="T14" s="6">
        <v>0.609</v>
      </c>
      <c r="U14" s="6">
        <v>7.4161584</v>
      </c>
      <c r="V14" s="6"/>
      <c r="W14" s="9"/>
      <c r="Z14" s="60">
        <f t="shared" si="5"/>
        <v>-8.401976935749596</v>
      </c>
      <c r="AA14" s="60">
        <f t="shared" si="6"/>
        <v>-55.18944551986992</v>
      </c>
      <c r="AC14" s="14" t="s">
        <v>496</v>
      </c>
    </row>
    <row r="15" spans="1:29" ht="36" customHeight="1" outlineLevel="1">
      <c r="A15" s="16" t="s">
        <v>378</v>
      </c>
      <c r="B15" s="6">
        <v>1.154</v>
      </c>
      <c r="C15" s="6">
        <v>14.052959999999999</v>
      </c>
      <c r="D15" s="49"/>
      <c r="E15" s="49"/>
      <c r="F15" s="6">
        <v>0.159</v>
      </c>
      <c r="G15" s="6">
        <v>1.9362384</v>
      </c>
      <c r="H15" s="6">
        <v>0.174</v>
      </c>
      <c r="I15" s="6">
        <v>2.8495584</v>
      </c>
      <c r="J15" s="51">
        <f t="shared" si="3"/>
        <v>-0.014999999999999986</v>
      </c>
      <c r="K15" s="51">
        <f t="shared" si="4"/>
        <v>-0.9133199999999999</v>
      </c>
      <c r="L15" s="6">
        <v>0.28</v>
      </c>
      <c r="M15" s="6">
        <v>3.4097279999999994</v>
      </c>
      <c r="N15" s="6"/>
      <c r="O15" s="9"/>
      <c r="P15" s="6">
        <v>0.55</v>
      </c>
      <c r="Q15" s="6">
        <v>6.697679999999999</v>
      </c>
      <c r="R15" s="6"/>
      <c r="S15" s="9"/>
      <c r="T15" s="6">
        <v>0.165</v>
      </c>
      <c r="U15" s="6">
        <v>2.0093039999999998</v>
      </c>
      <c r="V15" s="6"/>
      <c r="W15" s="9"/>
      <c r="Z15" s="60">
        <f t="shared" si="5"/>
        <v>-9.433962264150935</v>
      </c>
      <c r="AA15" s="60">
        <f t="shared" si="6"/>
        <v>-47.16981132075471</v>
      </c>
      <c r="AC15" s="14" t="s">
        <v>499</v>
      </c>
    </row>
    <row r="16" spans="1:29" ht="12" customHeight="1" outlineLevel="1">
      <c r="A16" s="16" t="s">
        <v>379</v>
      </c>
      <c r="B16" s="6">
        <v>0.95536</v>
      </c>
      <c r="C16" s="6">
        <v>11.63631</v>
      </c>
      <c r="D16" s="34"/>
      <c r="E16" s="34"/>
      <c r="F16" s="6">
        <v>0.15606</v>
      </c>
      <c r="G16" s="6">
        <v>1.9008</v>
      </c>
      <c r="H16" s="6">
        <v>0</v>
      </c>
      <c r="I16" s="6">
        <v>0</v>
      </c>
      <c r="J16" s="51">
        <f t="shared" si="3"/>
        <v>0.15606</v>
      </c>
      <c r="K16" s="51">
        <f t="shared" si="4"/>
        <v>1.9008</v>
      </c>
      <c r="L16" s="6">
        <v>0.32127999999999995</v>
      </c>
      <c r="M16" s="6">
        <v>3.9211199999999997</v>
      </c>
      <c r="N16" s="6"/>
      <c r="O16" s="9"/>
      <c r="P16" s="6">
        <v>0.32193</v>
      </c>
      <c r="Q16" s="6">
        <v>3.9211199999999997</v>
      </c>
      <c r="R16" s="6"/>
      <c r="S16" s="9"/>
      <c r="T16" s="6">
        <v>0.15609</v>
      </c>
      <c r="U16" s="6">
        <v>1.9011900000000002</v>
      </c>
      <c r="V16" s="6"/>
      <c r="W16" s="9"/>
      <c r="X16" s="81" t="s">
        <v>476</v>
      </c>
      <c r="Y16" s="82"/>
      <c r="Z16" s="60">
        <f t="shared" si="5"/>
        <v>100</v>
      </c>
      <c r="AA16" s="60">
        <f t="shared" si="6"/>
        <v>100</v>
      </c>
      <c r="AC16" s="14"/>
    </row>
    <row r="17" spans="1:29" ht="11.25" outlineLevel="1">
      <c r="A17" s="16" t="s">
        <v>380</v>
      </c>
      <c r="B17" s="6">
        <v>1.757</v>
      </c>
      <c r="C17" s="6">
        <v>21.39604</v>
      </c>
      <c r="D17" s="34"/>
      <c r="E17" s="34"/>
      <c r="F17" s="6">
        <v>0.367</v>
      </c>
      <c r="G17" s="6">
        <v>4.469179199999999</v>
      </c>
      <c r="H17" s="6">
        <v>0.318</v>
      </c>
      <c r="I17" s="6">
        <v>3.9211852</v>
      </c>
      <c r="J17" s="51">
        <f t="shared" si="3"/>
        <v>0.04899999999999999</v>
      </c>
      <c r="K17" s="51">
        <f t="shared" si="4"/>
        <v>0.5479939999999992</v>
      </c>
      <c r="L17" s="6">
        <v>0.385</v>
      </c>
      <c r="M17" s="6">
        <v>4.688376</v>
      </c>
      <c r="N17" s="6"/>
      <c r="O17" s="9"/>
      <c r="P17" s="6">
        <v>0.585</v>
      </c>
      <c r="Q17" s="6">
        <v>7.123895999999999</v>
      </c>
      <c r="R17" s="6"/>
      <c r="S17" s="9"/>
      <c r="T17" s="6">
        <v>0.42</v>
      </c>
      <c r="U17" s="6">
        <v>5.114592000000001</v>
      </c>
      <c r="V17" s="6"/>
      <c r="W17" s="9"/>
      <c r="Z17" s="60">
        <f t="shared" si="5"/>
        <v>13.351498637602177</v>
      </c>
      <c r="AA17" s="60">
        <f t="shared" si="6"/>
        <v>12.261625132418036</v>
      </c>
      <c r="AC17" s="14"/>
    </row>
    <row r="18" spans="1:29" ht="25.5" customHeight="1" outlineLevel="1">
      <c r="A18" s="16" t="s">
        <v>381</v>
      </c>
      <c r="B18" s="6">
        <v>5.257</v>
      </c>
      <c r="C18" s="6">
        <v>64.01762000000001</v>
      </c>
      <c r="D18" s="34"/>
      <c r="E18" s="34"/>
      <c r="F18" s="6">
        <v>1.124</v>
      </c>
      <c r="G18" s="6">
        <v>13.6876224</v>
      </c>
      <c r="H18" s="6">
        <v>0.988</v>
      </c>
      <c r="I18" s="6">
        <v>21.1403168</v>
      </c>
      <c r="J18" s="51">
        <f t="shared" si="3"/>
        <v>0.13600000000000012</v>
      </c>
      <c r="K18" s="51">
        <f t="shared" si="4"/>
        <v>-7.4526944</v>
      </c>
      <c r="L18" s="6">
        <v>1.206</v>
      </c>
      <c r="M18" s="6">
        <v>14.686185599999998</v>
      </c>
      <c r="N18" s="6"/>
      <c r="O18" s="9"/>
      <c r="P18" s="6">
        <v>1.181</v>
      </c>
      <c r="Q18" s="6">
        <v>14.3817456</v>
      </c>
      <c r="R18" s="6"/>
      <c r="S18" s="9"/>
      <c r="T18" s="6">
        <v>1.746</v>
      </c>
      <c r="U18" s="6">
        <v>21.2620896</v>
      </c>
      <c r="V18" s="6"/>
      <c r="W18" s="9"/>
      <c r="Z18" s="60">
        <f t="shared" si="5"/>
        <v>12.099644128113889</v>
      </c>
      <c r="AA18" s="60">
        <f t="shared" si="6"/>
        <v>-54.44842195529883</v>
      </c>
      <c r="AC18" s="14" t="s">
        <v>509</v>
      </c>
    </row>
    <row r="19" spans="1:29" ht="22.5" outlineLevel="1">
      <c r="A19" s="16" t="s">
        <v>382</v>
      </c>
      <c r="B19" s="6">
        <v>0.453</v>
      </c>
      <c r="C19" s="6">
        <v>5.51646</v>
      </c>
      <c r="D19" s="34"/>
      <c r="E19" s="34"/>
      <c r="F19" s="6">
        <v>0.084</v>
      </c>
      <c r="G19" s="6">
        <v>1.0229184</v>
      </c>
      <c r="H19" s="6">
        <v>0.127</v>
      </c>
      <c r="I19" s="6">
        <v>3.6410956000000003</v>
      </c>
      <c r="J19" s="51">
        <f t="shared" si="3"/>
        <v>-0.043</v>
      </c>
      <c r="K19" s="51">
        <f t="shared" si="4"/>
        <v>-2.6181772000000003</v>
      </c>
      <c r="L19" s="6">
        <v>0.141</v>
      </c>
      <c r="M19" s="6">
        <v>1.7170416</v>
      </c>
      <c r="N19" s="6"/>
      <c r="O19" s="9"/>
      <c r="P19" s="6">
        <v>0.141</v>
      </c>
      <c r="Q19" s="6">
        <v>1.7170416</v>
      </c>
      <c r="R19" s="6"/>
      <c r="S19" s="9"/>
      <c r="T19" s="6">
        <v>0.087</v>
      </c>
      <c r="U19" s="6">
        <v>1.0594512</v>
      </c>
      <c r="V19" s="6"/>
      <c r="W19" s="9"/>
      <c r="Z19" s="60">
        <f t="shared" si="5"/>
        <v>-51.19047619047619</v>
      </c>
      <c r="AA19" s="60">
        <f t="shared" si="6"/>
        <v>-255.9517161877233</v>
      </c>
      <c r="AC19" s="14" t="s">
        <v>510</v>
      </c>
    </row>
    <row r="20" spans="1:29" ht="11.25" outlineLevel="1">
      <c r="A20" s="16" t="s">
        <v>383</v>
      </c>
      <c r="B20" s="6">
        <v>1.932</v>
      </c>
      <c r="C20" s="6">
        <v>23.52713</v>
      </c>
      <c r="D20" s="34"/>
      <c r="E20" s="34"/>
      <c r="F20" s="6">
        <v>0.33</v>
      </c>
      <c r="G20" s="6">
        <v>4.0186079999999995</v>
      </c>
      <c r="H20" s="6">
        <v>0.127</v>
      </c>
      <c r="I20" s="6">
        <v>1.5465551999999998</v>
      </c>
      <c r="J20" s="51">
        <f t="shared" si="3"/>
        <v>0.203</v>
      </c>
      <c r="K20" s="51">
        <f t="shared" si="4"/>
        <v>2.4720527999999997</v>
      </c>
      <c r="L20" s="6">
        <v>0.5</v>
      </c>
      <c r="M20" s="6">
        <v>6.088799999999999</v>
      </c>
      <c r="N20" s="6"/>
      <c r="O20" s="9"/>
      <c r="P20" s="6">
        <v>0.662</v>
      </c>
      <c r="Q20" s="6">
        <v>8.0615712</v>
      </c>
      <c r="R20" s="6"/>
      <c r="S20" s="9"/>
      <c r="T20" s="6">
        <v>0.44</v>
      </c>
      <c r="U20" s="6">
        <v>5.358144</v>
      </c>
      <c r="V20" s="6"/>
      <c r="W20" s="9"/>
      <c r="Z20" s="60">
        <f t="shared" si="5"/>
        <v>61.51515151515151</v>
      </c>
      <c r="AA20" s="60">
        <f t="shared" si="6"/>
        <v>61.51515151515151</v>
      </c>
      <c r="AC20" s="14"/>
    </row>
    <row r="21" spans="1:29" ht="11.25" outlineLevel="1">
      <c r="A21" s="16" t="s">
        <v>384</v>
      </c>
      <c r="B21" s="6">
        <v>2.548</v>
      </c>
      <c r="C21" s="6">
        <v>31.02854</v>
      </c>
      <c r="D21" s="34"/>
      <c r="E21" s="34"/>
      <c r="F21" s="6">
        <v>0.57</v>
      </c>
      <c r="G21" s="6">
        <v>6.941232</v>
      </c>
      <c r="H21" s="6">
        <v>0.526</v>
      </c>
      <c r="I21" s="6">
        <v>6.405417599999999</v>
      </c>
      <c r="J21" s="51">
        <f t="shared" si="3"/>
        <v>0.04399999999999993</v>
      </c>
      <c r="K21" s="51">
        <f t="shared" si="4"/>
        <v>0.5358144000000014</v>
      </c>
      <c r="L21" s="6">
        <v>0.67</v>
      </c>
      <c r="M21" s="6">
        <v>8.158992</v>
      </c>
      <c r="N21" s="6"/>
      <c r="O21" s="9"/>
      <c r="P21" s="6">
        <v>0.678</v>
      </c>
      <c r="Q21" s="6">
        <v>8.2564128</v>
      </c>
      <c r="R21" s="6"/>
      <c r="S21" s="9"/>
      <c r="T21" s="6">
        <v>0.63</v>
      </c>
      <c r="U21" s="6">
        <v>7.671888</v>
      </c>
      <c r="V21" s="6"/>
      <c r="W21" s="9"/>
      <c r="Z21" s="60">
        <f t="shared" si="5"/>
        <v>7.719298245614023</v>
      </c>
      <c r="AA21" s="60">
        <f t="shared" si="6"/>
        <v>7.719298245614055</v>
      </c>
      <c r="AC21" s="14"/>
    </row>
    <row r="22" spans="1:29" ht="11.25" outlineLevel="1">
      <c r="A22" s="16" t="s">
        <v>385</v>
      </c>
      <c r="B22" s="6">
        <v>3.524</v>
      </c>
      <c r="C22" s="6">
        <v>42.91385</v>
      </c>
      <c r="D22" s="34"/>
      <c r="E22" s="34"/>
      <c r="F22" s="6">
        <v>0.85</v>
      </c>
      <c r="G22" s="6">
        <v>10.350959999999999</v>
      </c>
      <c r="H22" s="6">
        <v>0.597</v>
      </c>
      <c r="I22" s="6">
        <v>7.2700272</v>
      </c>
      <c r="J22" s="51">
        <f t="shared" si="3"/>
        <v>0.253</v>
      </c>
      <c r="K22" s="51">
        <f t="shared" si="4"/>
        <v>3.0809327999999985</v>
      </c>
      <c r="L22" s="6">
        <v>0.924</v>
      </c>
      <c r="M22" s="6">
        <v>11.2521024</v>
      </c>
      <c r="N22" s="6"/>
      <c r="O22" s="9"/>
      <c r="P22" s="6">
        <v>0.94</v>
      </c>
      <c r="Q22" s="6">
        <v>11.446944000000002</v>
      </c>
      <c r="R22" s="6"/>
      <c r="S22" s="9"/>
      <c r="T22" s="6">
        <v>0.81</v>
      </c>
      <c r="U22" s="6">
        <v>9.863856</v>
      </c>
      <c r="V22" s="6"/>
      <c r="W22" s="9"/>
      <c r="Z22" s="60">
        <f t="shared" si="5"/>
        <v>29.764705882352942</v>
      </c>
      <c r="AA22" s="60">
        <f t="shared" si="6"/>
        <v>29.76470588235293</v>
      </c>
      <c r="AC22" s="14"/>
    </row>
    <row r="23" spans="1:29" ht="11.25" outlineLevel="1">
      <c r="A23" s="16" t="s">
        <v>386</v>
      </c>
      <c r="B23" s="6">
        <v>3.685</v>
      </c>
      <c r="C23" s="6">
        <v>44.87447</v>
      </c>
      <c r="D23" s="34"/>
      <c r="E23" s="34"/>
      <c r="F23" s="6">
        <v>0.754</v>
      </c>
      <c r="G23" s="6">
        <v>9.181910400000001</v>
      </c>
      <c r="H23" s="6">
        <v>0.272</v>
      </c>
      <c r="I23" s="6">
        <v>3.3123072000000002</v>
      </c>
      <c r="J23" s="51">
        <f t="shared" si="3"/>
        <v>0.482</v>
      </c>
      <c r="K23" s="51">
        <f t="shared" si="4"/>
        <v>5.869603200000001</v>
      </c>
      <c r="L23" s="6">
        <v>0.994</v>
      </c>
      <c r="M23" s="6">
        <v>12.104534399999999</v>
      </c>
      <c r="N23" s="6"/>
      <c r="O23" s="9"/>
      <c r="P23" s="6">
        <v>1.104</v>
      </c>
      <c r="Q23" s="6">
        <v>13.444070400000001</v>
      </c>
      <c r="R23" s="6"/>
      <c r="S23" s="9"/>
      <c r="T23" s="6">
        <v>0.833</v>
      </c>
      <c r="U23" s="6">
        <v>10.1439408</v>
      </c>
      <c r="V23" s="6"/>
      <c r="W23" s="9"/>
      <c r="Z23" s="60">
        <f t="shared" si="5"/>
        <v>63.92572944297083</v>
      </c>
      <c r="AA23" s="60">
        <f t="shared" si="6"/>
        <v>63.92572944297083</v>
      </c>
      <c r="AC23" s="14"/>
    </row>
    <row r="24" spans="1:29" ht="90" outlineLevel="1">
      <c r="A24" s="16" t="s">
        <v>387</v>
      </c>
      <c r="B24" s="6">
        <v>3.233</v>
      </c>
      <c r="C24" s="6">
        <v>39.37018</v>
      </c>
      <c r="D24" s="34"/>
      <c r="E24" s="34"/>
      <c r="F24" s="6">
        <v>0.75</v>
      </c>
      <c r="G24" s="6">
        <v>9.133199999999999</v>
      </c>
      <c r="H24" s="6">
        <v>1.6</v>
      </c>
      <c r="I24" s="6">
        <v>31.66176</v>
      </c>
      <c r="J24" s="51">
        <f t="shared" si="3"/>
        <v>-0.8500000000000001</v>
      </c>
      <c r="K24" s="51">
        <f t="shared" si="4"/>
        <v>-22.528560000000002</v>
      </c>
      <c r="L24" s="6">
        <v>0.85</v>
      </c>
      <c r="M24" s="6">
        <v>10.350959999999999</v>
      </c>
      <c r="N24" s="6"/>
      <c r="O24" s="9"/>
      <c r="P24" s="6">
        <v>0.859</v>
      </c>
      <c r="Q24" s="6">
        <v>10.4605584</v>
      </c>
      <c r="R24" s="6"/>
      <c r="S24" s="9"/>
      <c r="T24" s="6">
        <v>0.774</v>
      </c>
      <c r="U24" s="6">
        <v>9.4254624</v>
      </c>
      <c r="V24" s="6"/>
      <c r="W24" s="9"/>
      <c r="Z24" s="60">
        <f t="shared" si="5"/>
        <v>-113.33333333333336</v>
      </c>
      <c r="AA24" s="60">
        <f t="shared" si="6"/>
        <v>-246.6666666666667</v>
      </c>
      <c r="AC24" s="14" t="s">
        <v>497</v>
      </c>
    </row>
    <row r="25" spans="1:29" ht="57.75" customHeight="1" outlineLevel="1">
      <c r="A25" s="16" t="s">
        <v>388</v>
      </c>
      <c r="B25" s="6">
        <v>5.64</v>
      </c>
      <c r="C25" s="6">
        <v>68.68167</v>
      </c>
      <c r="D25" s="34"/>
      <c r="E25" s="34"/>
      <c r="F25" s="6">
        <v>1.214</v>
      </c>
      <c r="G25" s="6">
        <v>14.783606399999998</v>
      </c>
      <c r="H25" s="6">
        <v>2.064</v>
      </c>
      <c r="I25" s="6">
        <v>66.53797</v>
      </c>
      <c r="J25" s="51">
        <f t="shared" si="3"/>
        <v>-0.8500000000000001</v>
      </c>
      <c r="K25" s="51">
        <f t="shared" si="4"/>
        <v>-51.754363600000005</v>
      </c>
      <c r="L25" s="6">
        <v>1.47</v>
      </c>
      <c r="M25" s="6">
        <v>17.901072</v>
      </c>
      <c r="N25" s="6"/>
      <c r="O25" s="9"/>
      <c r="P25" s="6">
        <v>1.372</v>
      </c>
      <c r="Q25" s="6">
        <v>16.7076672</v>
      </c>
      <c r="R25" s="6"/>
      <c r="S25" s="9"/>
      <c r="T25" s="6">
        <v>1.584</v>
      </c>
      <c r="U25" s="6">
        <v>19.2893184</v>
      </c>
      <c r="V25" s="6"/>
      <c r="W25" s="9"/>
      <c r="Z25" s="60">
        <f t="shared" si="5"/>
        <v>-70.01647446457991</v>
      </c>
      <c r="AA25" s="60">
        <f t="shared" si="6"/>
        <v>-350.07942040448273</v>
      </c>
      <c r="AC25" s="14" t="s">
        <v>498</v>
      </c>
    </row>
    <row r="26" spans="1:29" ht="11.25" outlineLevel="1">
      <c r="A26" s="16" t="s">
        <v>389</v>
      </c>
      <c r="B26" s="6">
        <v>0</v>
      </c>
      <c r="C26" s="6">
        <v>0</v>
      </c>
      <c r="D26" s="34"/>
      <c r="E26" s="34"/>
      <c r="F26" s="6">
        <v>0</v>
      </c>
      <c r="G26" s="6">
        <v>0</v>
      </c>
      <c r="H26" s="6">
        <v>0</v>
      </c>
      <c r="I26" s="6">
        <v>0</v>
      </c>
      <c r="J26" s="51">
        <f t="shared" si="3"/>
        <v>0</v>
      </c>
      <c r="K26" s="51">
        <f t="shared" si="4"/>
        <v>0</v>
      </c>
      <c r="L26" s="6">
        <v>0</v>
      </c>
      <c r="M26" s="6">
        <v>0</v>
      </c>
      <c r="N26" s="6"/>
      <c r="O26" s="9"/>
      <c r="P26" s="6">
        <v>0</v>
      </c>
      <c r="Q26" s="6">
        <v>0</v>
      </c>
      <c r="R26" s="6"/>
      <c r="S26" s="9"/>
      <c r="T26" s="6">
        <v>0</v>
      </c>
      <c r="U26" s="6">
        <v>0</v>
      </c>
      <c r="V26" s="6"/>
      <c r="W26" s="9"/>
      <c r="Z26" s="60">
        <v>0</v>
      </c>
      <c r="AA26" s="60">
        <v>0</v>
      </c>
      <c r="AC26" s="14"/>
    </row>
    <row r="27" spans="1:29" ht="22.5" outlineLevel="1">
      <c r="A27" s="16" t="s">
        <v>390</v>
      </c>
      <c r="B27" s="6">
        <v>1.425</v>
      </c>
      <c r="C27" s="6">
        <v>17.353060000000003</v>
      </c>
      <c r="D27" s="34"/>
      <c r="E27" s="34"/>
      <c r="F27" s="6">
        <v>0.363</v>
      </c>
      <c r="G27" s="6">
        <v>4.420468800000001</v>
      </c>
      <c r="H27" s="6">
        <v>0.312</v>
      </c>
      <c r="I27" s="6">
        <v>8.3781856</v>
      </c>
      <c r="J27" s="51">
        <f t="shared" si="3"/>
        <v>0.05099999999999999</v>
      </c>
      <c r="K27" s="51">
        <f t="shared" si="4"/>
        <v>-3.957716799999999</v>
      </c>
      <c r="L27" s="6">
        <v>0.273</v>
      </c>
      <c r="M27" s="6">
        <v>3.3244848</v>
      </c>
      <c r="N27" s="6"/>
      <c r="O27" s="9"/>
      <c r="P27" s="6">
        <v>0.395</v>
      </c>
      <c r="Q27" s="6">
        <v>4.810152</v>
      </c>
      <c r="R27" s="6"/>
      <c r="S27" s="9"/>
      <c r="T27" s="6">
        <v>0.394</v>
      </c>
      <c r="U27" s="6">
        <v>4.7979744</v>
      </c>
      <c r="V27" s="6"/>
      <c r="W27" s="9"/>
      <c r="Z27" s="60">
        <f t="shared" si="5"/>
        <v>14.049586776859503</v>
      </c>
      <c r="AA27" s="60">
        <f t="shared" si="6"/>
        <v>-89.53160805025925</v>
      </c>
      <c r="AC27" s="14" t="s">
        <v>511</v>
      </c>
    </row>
    <row r="28" spans="1:29" ht="11.25" outlineLevel="1">
      <c r="A28" s="16" t="s">
        <v>391</v>
      </c>
      <c r="B28" s="6">
        <v>3.152</v>
      </c>
      <c r="C28" s="6">
        <v>38.38378</v>
      </c>
      <c r="D28" s="34"/>
      <c r="E28" s="34"/>
      <c r="F28" s="6">
        <v>0.288</v>
      </c>
      <c r="G28" s="6">
        <v>3.5071487999999995</v>
      </c>
      <c r="H28" s="6">
        <v>0.045</v>
      </c>
      <c r="I28" s="6">
        <v>0.5479919999999999</v>
      </c>
      <c r="J28" s="51">
        <f t="shared" si="3"/>
        <v>0.243</v>
      </c>
      <c r="K28" s="51">
        <f t="shared" si="4"/>
        <v>2.9591567999999997</v>
      </c>
      <c r="L28" s="6">
        <v>1.284</v>
      </c>
      <c r="M28" s="6">
        <v>15.636038400000002</v>
      </c>
      <c r="N28" s="6"/>
      <c r="O28" s="9"/>
      <c r="P28" s="6">
        <v>1.289</v>
      </c>
      <c r="Q28" s="6">
        <v>15.696926399999999</v>
      </c>
      <c r="R28" s="6"/>
      <c r="S28" s="9"/>
      <c r="T28" s="6">
        <v>0.291</v>
      </c>
      <c r="U28" s="6">
        <v>3.5436815999999998</v>
      </c>
      <c r="V28" s="6"/>
      <c r="W28" s="9"/>
      <c r="Z28" s="60">
        <f t="shared" si="5"/>
        <v>84.375</v>
      </c>
      <c r="AA28" s="60">
        <f t="shared" si="6"/>
        <v>84.375</v>
      </c>
      <c r="AC28" s="14"/>
    </row>
    <row r="29" spans="1:29" ht="11.25" outlineLevel="1">
      <c r="A29" s="16" t="s">
        <v>392</v>
      </c>
      <c r="B29" s="6">
        <v>3.776</v>
      </c>
      <c r="C29" s="6">
        <v>45.98268</v>
      </c>
      <c r="D29" s="34"/>
      <c r="E29" s="34"/>
      <c r="F29" s="6">
        <v>0.87</v>
      </c>
      <c r="G29" s="6">
        <v>10.594511999999998</v>
      </c>
      <c r="H29" s="6">
        <v>0.659</v>
      </c>
      <c r="I29" s="6">
        <v>8.0250384</v>
      </c>
      <c r="J29" s="51">
        <f t="shared" si="3"/>
        <v>0.21099999999999997</v>
      </c>
      <c r="K29" s="51">
        <f t="shared" si="4"/>
        <v>2.5694735999999985</v>
      </c>
      <c r="L29" s="6">
        <v>0.988</v>
      </c>
      <c r="M29" s="6">
        <v>12.031468799999999</v>
      </c>
      <c r="N29" s="6"/>
      <c r="O29" s="9"/>
      <c r="P29" s="6">
        <v>1.048</v>
      </c>
      <c r="Q29" s="6">
        <v>12.762124799999999</v>
      </c>
      <c r="R29" s="6"/>
      <c r="S29" s="9"/>
      <c r="T29" s="6">
        <v>0.87</v>
      </c>
      <c r="U29" s="6">
        <v>10.594511999999998</v>
      </c>
      <c r="V29" s="6"/>
      <c r="W29" s="9"/>
      <c r="Z29" s="60">
        <f t="shared" si="5"/>
        <v>24.252873563218387</v>
      </c>
      <c r="AA29" s="60">
        <f t="shared" si="6"/>
        <v>24.25287356321838</v>
      </c>
      <c r="AC29" s="14"/>
    </row>
    <row r="30" spans="1:29" ht="22.5" outlineLevel="1">
      <c r="A30" s="16" t="s">
        <v>393</v>
      </c>
      <c r="B30" s="6">
        <v>1.5</v>
      </c>
      <c r="C30" s="6">
        <v>18.28</v>
      </c>
      <c r="D30" s="34"/>
      <c r="E30" s="34"/>
      <c r="F30" s="6">
        <v>0.25</v>
      </c>
      <c r="G30" s="6">
        <v>3</v>
      </c>
      <c r="H30" s="6">
        <v>0.228</v>
      </c>
      <c r="I30" s="6">
        <v>4.6761988</v>
      </c>
      <c r="J30" s="51">
        <f t="shared" si="3"/>
        <v>0.021999999999999992</v>
      </c>
      <c r="K30" s="51">
        <f t="shared" si="4"/>
        <v>-1.6761987999999999</v>
      </c>
      <c r="L30" s="6">
        <v>0.41</v>
      </c>
      <c r="M30" s="6">
        <v>4.98</v>
      </c>
      <c r="N30" s="6"/>
      <c r="O30" s="9"/>
      <c r="P30" s="6">
        <v>0.49</v>
      </c>
      <c r="Q30" s="6">
        <v>5.92</v>
      </c>
      <c r="R30" s="6"/>
      <c r="S30" s="9"/>
      <c r="T30" s="6">
        <v>0.36</v>
      </c>
      <c r="U30" s="6">
        <v>4.38</v>
      </c>
      <c r="V30" s="6"/>
      <c r="W30" s="9"/>
      <c r="Z30" s="60">
        <f t="shared" si="5"/>
        <v>8.799999999999997</v>
      </c>
      <c r="AA30" s="60">
        <f t="shared" si="6"/>
        <v>-55.87329333333333</v>
      </c>
      <c r="AC30" s="14" t="s">
        <v>510</v>
      </c>
    </row>
    <row r="31" spans="1:29" ht="11.25" outlineLevel="1">
      <c r="A31" s="16" t="s">
        <v>394</v>
      </c>
      <c r="B31" s="6">
        <v>0.674</v>
      </c>
      <c r="C31" s="6">
        <v>8.20774</v>
      </c>
      <c r="D31" s="34"/>
      <c r="E31" s="34"/>
      <c r="F31" s="6">
        <v>0.168</v>
      </c>
      <c r="G31" s="6">
        <v>2.0458368</v>
      </c>
      <c r="H31" s="6">
        <v>0.12</v>
      </c>
      <c r="I31" s="6">
        <v>1.461312</v>
      </c>
      <c r="J31" s="51">
        <f t="shared" si="3"/>
        <v>0.048000000000000015</v>
      </c>
      <c r="K31" s="51">
        <f t="shared" si="4"/>
        <v>0.5845248000000001</v>
      </c>
      <c r="L31" s="6">
        <v>0.169</v>
      </c>
      <c r="M31" s="6">
        <v>2.0580144000000002</v>
      </c>
      <c r="N31" s="6"/>
      <c r="O31" s="9"/>
      <c r="P31" s="6">
        <v>0.169</v>
      </c>
      <c r="Q31" s="6">
        <v>2.0580144000000002</v>
      </c>
      <c r="R31" s="6"/>
      <c r="S31" s="9"/>
      <c r="T31" s="6">
        <v>0.168</v>
      </c>
      <c r="U31" s="6">
        <v>2.0458368</v>
      </c>
      <c r="V31" s="6"/>
      <c r="W31" s="9"/>
      <c r="Z31" s="60">
        <f t="shared" si="5"/>
        <v>28.57142857142858</v>
      </c>
      <c r="AA31" s="60">
        <f t="shared" si="6"/>
        <v>28.571428571428577</v>
      </c>
      <c r="AC31" s="14"/>
    </row>
    <row r="32" spans="1:29" ht="11.25" outlineLevel="1">
      <c r="A32" s="16" t="s">
        <v>395</v>
      </c>
      <c r="B32" s="6">
        <v>2.5</v>
      </c>
      <c r="C32" s="6">
        <v>30.444</v>
      </c>
      <c r="D32" s="34"/>
      <c r="E32" s="34"/>
      <c r="F32" s="6">
        <v>0.44</v>
      </c>
      <c r="G32" s="6">
        <v>5.358144</v>
      </c>
      <c r="H32" s="6">
        <v>0.223</v>
      </c>
      <c r="I32" s="6">
        <v>2.7156048</v>
      </c>
      <c r="J32" s="51">
        <f t="shared" si="3"/>
        <v>0.217</v>
      </c>
      <c r="K32" s="51">
        <f t="shared" si="4"/>
        <v>2.6425392000000003</v>
      </c>
      <c r="L32" s="6">
        <v>0.78</v>
      </c>
      <c r="M32" s="6">
        <v>9.498528</v>
      </c>
      <c r="N32" s="6"/>
      <c r="O32" s="9"/>
      <c r="P32" s="6">
        <v>0.755</v>
      </c>
      <c r="Q32" s="6">
        <v>9.194087999999999</v>
      </c>
      <c r="R32" s="6"/>
      <c r="S32" s="9"/>
      <c r="T32" s="6">
        <v>0.525</v>
      </c>
      <c r="U32" s="6">
        <v>6.39324</v>
      </c>
      <c r="V32" s="6"/>
      <c r="W32" s="9"/>
      <c r="Z32" s="60">
        <f t="shared" si="5"/>
        <v>49.31818181818181</v>
      </c>
      <c r="AA32" s="60">
        <f t="shared" si="6"/>
        <v>49.31818181818182</v>
      </c>
      <c r="AC32" s="14"/>
    </row>
    <row r="33" spans="1:29" ht="11.25" outlineLevel="1">
      <c r="A33" s="16" t="s">
        <v>396</v>
      </c>
      <c r="B33" s="6">
        <v>3.023</v>
      </c>
      <c r="C33" s="6">
        <v>36.812870000000004</v>
      </c>
      <c r="D33" s="34"/>
      <c r="E33" s="34"/>
      <c r="F33" s="6">
        <v>0.543</v>
      </c>
      <c r="G33" s="6">
        <v>6.612436799999999</v>
      </c>
      <c r="H33" s="6">
        <v>0.543</v>
      </c>
      <c r="I33" s="6">
        <v>6.612436799999999</v>
      </c>
      <c r="J33" s="51">
        <f t="shared" si="3"/>
        <v>0</v>
      </c>
      <c r="K33" s="51">
        <f t="shared" si="4"/>
        <v>0</v>
      </c>
      <c r="L33" s="6">
        <v>0.9</v>
      </c>
      <c r="M33" s="6">
        <v>10.95984</v>
      </c>
      <c r="N33" s="6"/>
      <c r="O33" s="9"/>
      <c r="P33" s="6">
        <v>0.7</v>
      </c>
      <c r="Q33" s="6">
        <v>8.52432</v>
      </c>
      <c r="R33" s="6"/>
      <c r="S33" s="9"/>
      <c r="T33" s="6">
        <v>0.88</v>
      </c>
      <c r="U33" s="6">
        <v>10.716288</v>
      </c>
      <c r="V33" s="6"/>
      <c r="W33" s="9"/>
      <c r="Z33" s="60">
        <f t="shared" si="5"/>
        <v>0</v>
      </c>
      <c r="AA33" s="60">
        <f t="shared" si="6"/>
        <v>0</v>
      </c>
      <c r="AC33" s="14"/>
    </row>
    <row r="34" spans="1:29" ht="11.25" outlineLevel="1">
      <c r="A34" s="16" t="s">
        <v>397</v>
      </c>
      <c r="B34" s="6">
        <v>1.226</v>
      </c>
      <c r="C34" s="6">
        <v>14.929780000000001</v>
      </c>
      <c r="D34" s="34"/>
      <c r="E34" s="34"/>
      <c r="F34" s="6">
        <v>0.306</v>
      </c>
      <c r="G34" s="6">
        <v>3.7263456</v>
      </c>
      <c r="H34" s="6">
        <v>0.288</v>
      </c>
      <c r="I34" s="6">
        <v>3.5071488</v>
      </c>
      <c r="J34" s="51">
        <f t="shared" si="3"/>
        <v>0.018000000000000016</v>
      </c>
      <c r="K34" s="51">
        <f t="shared" si="4"/>
        <v>0.2191968000000002</v>
      </c>
      <c r="L34" s="6">
        <v>0.306</v>
      </c>
      <c r="M34" s="6">
        <v>3.7263456</v>
      </c>
      <c r="N34" s="6"/>
      <c r="O34" s="9"/>
      <c r="P34" s="6">
        <v>0.308</v>
      </c>
      <c r="Q34" s="6">
        <v>3.7507007999999997</v>
      </c>
      <c r="R34" s="6"/>
      <c r="S34" s="9"/>
      <c r="T34" s="6">
        <v>0.306</v>
      </c>
      <c r="U34" s="6">
        <v>3.7263456</v>
      </c>
      <c r="V34" s="6"/>
      <c r="W34" s="9"/>
      <c r="Z34" s="60">
        <f t="shared" si="5"/>
        <v>5.882352941176476</v>
      </c>
      <c r="AA34" s="60">
        <f t="shared" si="6"/>
        <v>5.8823529411764754</v>
      </c>
      <c r="AC34" s="14"/>
    </row>
    <row r="35" spans="1:29" ht="11.25" outlineLevel="1">
      <c r="A35" s="16" t="s">
        <v>398</v>
      </c>
      <c r="B35" s="6">
        <v>1.627</v>
      </c>
      <c r="C35" s="6">
        <v>19.81296</v>
      </c>
      <c r="D35" s="34"/>
      <c r="E35" s="34"/>
      <c r="F35" s="6">
        <v>0.39</v>
      </c>
      <c r="G35" s="6">
        <v>4.749264</v>
      </c>
      <c r="H35" s="6">
        <v>0.345</v>
      </c>
      <c r="I35" s="6">
        <v>4.201272</v>
      </c>
      <c r="J35" s="51">
        <f t="shared" si="3"/>
        <v>0.04500000000000004</v>
      </c>
      <c r="K35" s="51">
        <f t="shared" si="4"/>
        <v>0.5479919999999998</v>
      </c>
      <c r="L35" s="6">
        <v>0.423</v>
      </c>
      <c r="M35" s="6">
        <v>5.1511248</v>
      </c>
      <c r="N35" s="6"/>
      <c r="O35" s="9"/>
      <c r="P35" s="6">
        <v>0.424</v>
      </c>
      <c r="Q35" s="6">
        <v>5.1633024</v>
      </c>
      <c r="R35" s="6"/>
      <c r="S35" s="9"/>
      <c r="T35" s="6">
        <v>0.39</v>
      </c>
      <c r="U35" s="6">
        <v>4.749264</v>
      </c>
      <c r="V35" s="6"/>
      <c r="W35" s="9"/>
      <c r="Z35" s="60">
        <f t="shared" si="5"/>
        <v>11.538461538461549</v>
      </c>
      <c r="AA35" s="60">
        <f t="shared" si="6"/>
        <v>11.538461538461533</v>
      </c>
      <c r="AC35" s="14"/>
    </row>
    <row r="36" spans="1:29" ht="78.75" outlineLevel="1">
      <c r="A36" s="16" t="s">
        <v>399</v>
      </c>
      <c r="B36" s="6">
        <v>3.905</v>
      </c>
      <c r="C36" s="6">
        <v>47.55354</v>
      </c>
      <c r="D36" s="34"/>
      <c r="E36" s="34"/>
      <c r="F36" s="6">
        <v>0.574</v>
      </c>
      <c r="G36" s="6">
        <v>6.9899424</v>
      </c>
      <c r="H36" s="6">
        <v>1.103</v>
      </c>
      <c r="I36" s="6">
        <v>39.199687600000004</v>
      </c>
      <c r="J36" s="51">
        <f t="shared" si="3"/>
        <v>-0.529</v>
      </c>
      <c r="K36" s="51">
        <f t="shared" si="4"/>
        <v>-32.2097452</v>
      </c>
      <c r="L36" s="6">
        <v>1.287</v>
      </c>
      <c r="M36" s="6">
        <v>15.672571199999998</v>
      </c>
      <c r="N36" s="6"/>
      <c r="O36" s="9"/>
      <c r="P36" s="6">
        <v>1.374</v>
      </c>
      <c r="Q36" s="6">
        <v>16.732022399999998</v>
      </c>
      <c r="R36" s="6"/>
      <c r="S36" s="9"/>
      <c r="T36" s="6">
        <v>0.67</v>
      </c>
      <c r="U36" s="6">
        <v>8.158992</v>
      </c>
      <c r="V36" s="6"/>
      <c r="W36" s="9"/>
      <c r="Z36" s="60">
        <f t="shared" si="5"/>
        <v>-92.1602787456446</v>
      </c>
      <c r="AA36" s="60">
        <f t="shared" si="6"/>
        <v>-460.80129644559014</v>
      </c>
      <c r="AC36" s="14" t="s">
        <v>512</v>
      </c>
    </row>
    <row r="37" spans="1:29" ht="33.75" outlineLevel="1">
      <c r="A37" s="16" t="s">
        <v>400</v>
      </c>
      <c r="B37" s="6">
        <v>1.068</v>
      </c>
      <c r="C37" s="6">
        <v>13.00567</v>
      </c>
      <c r="D37" s="34"/>
      <c r="E37" s="34"/>
      <c r="F37" s="6">
        <v>0.21</v>
      </c>
      <c r="G37" s="6">
        <v>2.5572960000000005</v>
      </c>
      <c r="H37" s="6">
        <v>0.173</v>
      </c>
      <c r="I37" s="6">
        <v>3.1783555999999997</v>
      </c>
      <c r="J37" s="51">
        <f t="shared" si="3"/>
        <v>0.037000000000000005</v>
      </c>
      <c r="K37" s="51">
        <f t="shared" si="4"/>
        <v>-0.6210595999999993</v>
      </c>
      <c r="L37" s="6">
        <v>0.258</v>
      </c>
      <c r="M37" s="6">
        <v>3.1418208</v>
      </c>
      <c r="N37" s="6"/>
      <c r="O37" s="9"/>
      <c r="P37" s="6">
        <v>0.34</v>
      </c>
      <c r="Q37" s="6">
        <v>4.140384</v>
      </c>
      <c r="R37" s="6"/>
      <c r="S37" s="9"/>
      <c r="T37" s="6">
        <v>0.26</v>
      </c>
      <c r="U37" s="6">
        <v>3.166176</v>
      </c>
      <c r="V37" s="6"/>
      <c r="W37" s="9"/>
      <c r="Z37" s="60">
        <f t="shared" si="5"/>
        <v>17.619047619047624</v>
      </c>
      <c r="AA37" s="60">
        <f t="shared" si="6"/>
        <v>-24.285792493321036</v>
      </c>
      <c r="AC37" s="14" t="s">
        <v>496</v>
      </c>
    </row>
    <row r="38" spans="1:29" ht="11.25" outlineLevel="1">
      <c r="A38" s="16" t="s">
        <v>104</v>
      </c>
      <c r="B38" s="6">
        <v>0.726</v>
      </c>
      <c r="C38" s="6">
        <v>8.84094</v>
      </c>
      <c r="D38" s="34"/>
      <c r="E38" s="34"/>
      <c r="F38" s="6">
        <v>0.156</v>
      </c>
      <c r="G38" s="6">
        <v>1.8997056</v>
      </c>
      <c r="H38" s="6">
        <v>0.118</v>
      </c>
      <c r="I38" s="6">
        <v>1.4369568</v>
      </c>
      <c r="J38" s="51">
        <f t="shared" si="3"/>
        <v>0.038000000000000006</v>
      </c>
      <c r="K38" s="51">
        <f t="shared" si="4"/>
        <v>0.4627488000000002</v>
      </c>
      <c r="L38" s="6">
        <v>0.21</v>
      </c>
      <c r="M38" s="6">
        <v>2.5572960000000005</v>
      </c>
      <c r="N38" s="6"/>
      <c r="O38" s="9"/>
      <c r="P38" s="6">
        <v>0.18</v>
      </c>
      <c r="Q38" s="6">
        <v>2.1919679999999997</v>
      </c>
      <c r="R38" s="6"/>
      <c r="S38" s="9"/>
      <c r="T38" s="6">
        <v>0.18</v>
      </c>
      <c r="U38" s="6">
        <v>2.1919679999999997</v>
      </c>
      <c r="V38" s="6"/>
      <c r="W38" s="9"/>
      <c r="X38" s="3"/>
      <c r="Y38" s="3"/>
      <c r="Z38" s="60">
        <f t="shared" si="5"/>
        <v>24.358974358974365</v>
      </c>
      <c r="AA38" s="60">
        <f t="shared" si="6"/>
        <v>24.35897435897437</v>
      </c>
      <c r="AC38" s="14"/>
    </row>
    <row r="39" spans="1:29" ht="11.25">
      <c r="A39" s="18" t="s">
        <v>40</v>
      </c>
      <c r="B39" s="13">
        <f aca="true" t="shared" si="7" ref="B39:W39">SUM(B40:B93)</f>
        <v>185.946</v>
      </c>
      <c r="C39" s="13">
        <f t="shared" si="7"/>
        <v>2264.37612</v>
      </c>
      <c r="D39" s="13">
        <f t="shared" si="7"/>
        <v>0</v>
      </c>
      <c r="E39" s="13">
        <f t="shared" si="7"/>
        <v>0</v>
      </c>
      <c r="F39" s="13">
        <f t="shared" si="7"/>
        <v>32.745</v>
      </c>
      <c r="G39" s="13">
        <f t="shared" si="7"/>
        <v>398.75551199999995</v>
      </c>
      <c r="H39" s="13">
        <f t="shared" si="7"/>
        <v>24.441999999999997</v>
      </c>
      <c r="I39" s="13">
        <f t="shared" si="7"/>
        <v>399.7418848</v>
      </c>
      <c r="J39" s="13">
        <f t="shared" si="7"/>
        <v>8.303000000000003</v>
      </c>
      <c r="K39" s="13">
        <f t="shared" si="7"/>
        <v>-0.9863728000000345</v>
      </c>
      <c r="L39" s="13">
        <f t="shared" si="7"/>
        <v>54.384</v>
      </c>
      <c r="M39" s="13">
        <f t="shared" si="7"/>
        <v>662.2665984</v>
      </c>
      <c r="N39" s="13">
        <f t="shared" si="7"/>
        <v>0</v>
      </c>
      <c r="O39" s="13">
        <f t="shared" si="7"/>
        <v>0</v>
      </c>
      <c r="P39" s="13">
        <f t="shared" si="7"/>
        <v>59.56</v>
      </c>
      <c r="Q39" s="13">
        <f t="shared" si="7"/>
        <v>725.2978559999999</v>
      </c>
      <c r="R39" s="13">
        <f t="shared" si="7"/>
        <v>0</v>
      </c>
      <c r="S39" s="13">
        <f t="shared" si="7"/>
        <v>0</v>
      </c>
      <c r="T39" s="13">
        <f t="shared" si="7"/>
        <v>39.257</v>
      </c>
      <c r="U39" s="13">
        <f t="shared" si="7"/>
        <v>478.0560432</v>
      </c>
      <c r="V39" s="13">
        <f t="shared" si="7"/>
        <v>0</v>
      </c>
      <c r="W39" s="13">
        <f t="shared" si="7"/>
        <v>0</v>
      </c>
      <c r="Z39" s="65">
        <f>(J39/F39)*100</f>
        <v>25.35654298366164</v>
      </c>
      <c r="AA39" s="66">
        <f>(K39/G39)*100</f>
        <v>-0.24736280009090747</v>
      </c>
      <c r="AC39" s="14"/>
    </row>
    <row r="40" spans="1:29" ht="11.25" outlineLevel="1">
      <c r="A40" s="16" t="s">
        <v>401</v>
      </c>
      <c r="B40" s="6"/>
      <c r="C40" s="6"/>
      <c r="D40" s="6"/>
      <c r="E40" s="6"/>
      <c r="F40" s="6"/>
      <c r="G40" s="6"/>
      <c r="H40" s="6"/>
      <c r="I40" s="6"/>
      <c r="J40" s="51">
        <f>F40-H40</f>
        <v>0</v>
      </c>
      <c r="K40" s="51">
        <f>G40-I40</f>
        <v>0</v>
      </c>
      <c r="L40" s="6"/>
      <c r="M40" s="6"/>
      <c r="N40" s="6"/>
      <c r="O40" s="9"/>
      <c r="P40" s="6"/>
      <c r="Q40" s="6"/>
      <c r="R40" s="6"/>
      <c r="S40" s="9"/>
      <c r="T40" s="6"/>
      <c r="U40" s="6"/>
      <c r="V40" s="6"/>
      <c r="W40" s="9"/>
      <c r="Z40" s="14"/>
      <c r="AA40" s="14"/>
      <c r="AC40" s="14"/>
    </row>
    <row r="41" spans="1:29" ht="11.25" outlineLevel="1">
      <c r="A41" s="16" t="s">
        <v>402</v>
      </c>
      <c r="B41" s="6">
        <v>1.457</v>
      </c>
      <c r="C41" s="6">
        <v>17.74278</v>
      </c>
      <c r="D41" s="6"/>
      <c r="E41" s="6"/>
      <c r="F41" s="6">
        <v>0.24</v>
      </c>
      <c r="G41" s="6">
        <v>2.9226240000000003</v>
      </c>
      <c r="H41" s="6">
        <v>0.184</v>
      </c>
      <c r="I41" s="6">
        <v>2.2406783999999997</v>
      </c>
      <c r="J41" s="51">
        <f aca="true" t="shared" si="8" ref="J41:J93">F41-H41</f>
        <v>0.055999999999999994</v>
      </c>
      <c r="K41" s="51">
        <f aca="true" t="shared" si="9" ref="K41:K93">G41-I41</f>
        <v>0.6819456000000006</v>
      </c>
      <c r="L41" s="6">
        <v>0.417</v>
      </c>
      <c r="M41" s="6">
        <v>5.0780592</v>
      </c>
      <c r="N41" s="6"/>
      <c r="O41" s="9"/>
      <c r="P41" s="6">
        <v>0.54</v>
      </c>
      <c r="Q41" s="6">
        <v>6.5759039999999995</v>
      </c>
      <c r="R41" s="6"/>
      <c r="S41" s="9"/>
      <c r="T41" s="6">
        <v>0.26</v>
      </c>
      <c r="U41" s="6">
        <v>3.166176</v>
      </c>
      <c r="V41" s="6"/>
      <c r="W41" s="9"/>
      <c r="Z41" s="60">
        <f>(J41/F41)*100</f>
        <v>23.333333333333332</v>
      </c>
      <c r="AA41" s="60">
        <f>(K41/G41)*100</f>
        <v>23.33333333333335</v>
      </c>
      <c r="AC41" s="14"/>
    </row>
    <row r="42" spans="1:29" ht="11.25" outlineLevel="1">
      <c r="A42" s="16" t="s">
        <v>403</v>
      </c>
      <c r="B42" s="6">
        <v>2.072</v>
      </c>
      <c r="C42" s="6">
        <v>25.23201</v>
      </c>
      <c r="D42" s="6"/>
      <c r="E42" s="6"/>
      <c r="F42" s="6">
        <v>0.42</v>
      </c>
      <c r="G42" s="6">
        <v>5.114592000000001</v>
      </c>
      <c r="H42" s="6">
        <v>0.42</v>
      </c>
      <c r="I42" s="6">
        <v>5.114592</v>
      </c>
      <c r="J42" s="51">
        <f t="shared" si="8"/>
        <v>0</v>
      </c>
      <c r="K42" s="51">
        <f t="shared" si="9"/>
        <v>0</v>
      </c>
      <c r="L42" s="6">
        <v>0.58</v>
      </c>
      <c r="M42" s="6">
        <v>7.063008</v>
      </c>
      <c r="N42" s="6"/>
      <c r="O42" s="9"/>
      <c r="P42" s="6">
        <v>0.58</v>
      </c>
      <c r="Q42" s="6">
        <v>7.063008</v>
      </c>
      <c r="R42" s="6"/>
      <c r="S42" s="9"/>
      <c r="T42" s="6">
        <v>0.492</v>
      </c>
      <c r="U42" s="6">
        <v>5.9913792</v>
      </c>
      <c r="V42" s="6"/>
      <c r="W42" s="9"/>
      <c r="Z42" s="60">
        <f aca="true" t="shared" si="10" ref="Z42:Z93">(J42/F42)*100</f>
        <v>0</v>
      </c>
      <c r="AA42" s="60">
        <f aca="true" t="shared" si="11" ref="AA42:AA93">(K42/G42)*100</f>
        <v>0</v>
      </c>
      <c r="AC42" s="14"/>
    </row>
    <row r="43" spans="1:29" ht="22.5" outlineLevel="1">
      <c r="A43" s="16" t="s">
        <v>404</v>
      </c>
      <c r="B43" s="6">
        <v>3.026</v>
      </c>
      <c r="C43" s="6">
        <v>36.84944</v>
      </c>
      <c r="D43" s="6"/>
      <c r="E43" s="6"/>
      <c r="F43" s="6">
        <v>0.67</v>
      </c>
      <c r="G43" s="6">
        <v>8.158992</v>
      </c>
      <c r="H43" s="6">
        <v>0.637</v>
      </c>
      <c r="I43" s="6">
        <v>8.731335200000002</v>
      </c>
      <c r="J43" s="51">
        <f t="shared" si="8"/>
        <v>0.03300000000000003</v>
      </c>
      <c r="K43" s="51">
        <f t="shared" si="9"/>
        <v>-0.5723432000000024</v>
      </c>
      <c r="L43" s="6">
        <v>0.77</v>
      </c>
      <c r="M43" s="6">
        <v>9.376752</v>
      </c>
      <c r="N43" s="6"/>
      <c r="O43" s="9"/>
      <c r="P43" s="6">
        <v>0.816</v>
      </c>
      <c r="Q43" s="6">
        <v>9.9369216</v>
      </c>
      <c r="R43" s="6"/>
      <c r="S43" s="9"/>
      <c r="T43" s="6">
        <v>0.77</v>
      </c>
      <c r="U43" s="6">
        <v>9.376752</v>
      </c>
      <c r="V43" s="6"/>
      <c r="W43" s="9"/>
      <c r="Z43" s="60">
        <f t="shared" si="10"/>
        <v>4.925373134328362</v>
      </c>
      <c r="AA43" s="60">
        <f t="shared" si="11"/>
        <v>-7.014876347470403</v>
      </c>
      <c r="AC43" s="14" t="s">
        <v>516</v>
      </c>
    </row>
    <row r="44" spans="1:29" ht="22.5" outlineLevel="1">
      <c r="A44" s="16" t="s">
        <v>405</v>
      </c>
      <c r="B44" s="6">
        <v>2.469</v>
      </c>
      <c r="C44" s="6">
        <v>30.06648</v>
      </c>
      <c r="D44" s="6"/>
      <c r="E44" s="6"/>
      <c r="F44" s="6">
        <v>0.525</v>
      </c>
      <c r="G44" s="6">
        <v>6.39324</v>
      </c>
      <c r="H44" s="6">
        <v>0.375</v>
      </c>
      <c r="I44" s="6">
        <v>6.4663</v>
      </c>
      <c r="J44" s="51">
        <f t="shared" si="8"/>
        <v>0.15000000000000002</v>
      </c>
      <c r="K44" s="51">
        <f t="shared" si="9"/>
        <v>-0.07306000000000079</v>
      </c>
      <c r="L44" s="6">
        <v>0.708</v>
      </c>
      <c r="M44" s="6">
        <v>8.6217408</v>
      </c>
      <c r="N44" s="6"/>
      <c r="O44" s="9"/>
      <c r="P44" s="6">
        <v>0.711</v>
      </c>
      <c r="Q44" s="6">
        <v>8.658273600000001</v>
      </c>
      <c r="R44" s="6"/>
      <c r="S44" s="9"/>
      <c r="T44" s="6">
        <v>0.525</v>
      </c>
      <c r="U44" s="6">
        <v>6.39324</v>
      </c>
      <c r="V44" s="6"/>
      <c r="W44" s="9"/>
      <c r="Z44" s="60">
        <f t="shared" si="10"/>
        <v>28.571428571428577</v>
      </c>
      <c r="AA44" s="60">
        <f t="shared" si="11"/>
        <v>-1.1427695503375566</v>
      </c>
      <c r="AC44" s="14" t="s">
        <v>511</v>
      </c>
    </row>
    <row r="45" spans="1:29" ht="11.25" outlineLevel="1">
      <c r="A45" s="16" t="s">
        <v>406</v>
      </c>
      <c r="B45" s="6">
        <v>1.644</v>
      </c>
      <c r="C45" s="6">
        <v>20.01995</v>
      </c>
      <c r="D45" s="6"/>
      <c r="E45" s="6"/>
      <c r="F45" s="6">
        <v>0.248</v>
      </c>
      <c r="G45" s="6">
        <v>3.0200448</v>
      </c>
      <c r="H45" s="6">
        <v>0.117</v>
      </c>
      <c r="I45" s="6">
        <v>1.4247792</v>
      </c>
      <c r="J45" s="51">
        <f t="shared" si="8"/>
        <v>0.131</v>
      </c>
      <c r="K45" s="51">
        <f t="shared" si="9"/>
        <v>1.5952656</v>
      </c>
      <c r="L45" s="6">
        <v>0.558</v>
      </c>
      <c r="M45" s="6">
        <v>6.7951008</v>
      </c>
      <c r="N45" s="6"/>
      <c r="O45" s="9"/>
      <c r="P45" s="6">
        <v>0.56</v>
      </c>
      <c r="Q45" s="6">
        <v>6.819455999999999</v>
      </c>
      <c r="R45" s="6"/>
      <c r="S45" s="9"/>
      <c r="T45" s="6">
        <v>0.278</v>
      </c>
      <c r="U45" s="6">
        <v>3.3853728</v>
      </c>
      <c r="V45" s="6"/>
      <c r="W45" s="9"/>
      <c r="Z45" s="60">
        <f t="shared" si="10"/>
        <v>52.82258064516129</v>
      </c>
      <c r="AA45" s="60">
        <f t="shared" si="11"/>
        <v>52.82258064516129</v>
      </c>
      <c r="AC45" s="14"/>
    </row>
    <row r="46" spans="1:29" ht="11.25" outlineLevel="1">
      <c r="A46" s="16" t="s">
        <v>407</v>
      </c>
      <c r="B46" s="6">
        <v>1.57</v>
      </c>
      <c r="C46" s="6">
        <v>19.118830000000003</v>
      </c>
      <c r="D46" s="6"/>
      <c r="E46" s="6"/>
      <c r="F46" s="6">
        <v>0.221</v>
      </c>
      <c r="G46" s="6">
        <v>2.6912496</v>
      </c>
      <c r="H46" s="6">
        <v>0.214</v>
      </c>
      <c r="I46" s="6">
        <v>2.6060064</v>
      </c>
      <c r="J46" s="51">
        <f t="shared" si="8"/>
        <v>0.007000000000000006</v>
      </c>
      <c r="K46" s="51">
        <f t="shared" si="9"/>
        <v>0.08524319999999985</v>
      </c>
      <c r="L46" s="6">
        <v>0.291</v>
      </c>
      <c r="M46" s="6">
        <v>3.5436815999999998</v>
      </c>
      <c r="N46" s="6"/>
      <c r="O46" s="9"/>
      <c r="P46" s="6">
        <v>0.511</v>
      </c>
      <c r="Q46" s="6">
        <v>6.2227536</v>
      </c>
      <c r="R46" s="6"/>
      <c r="S46" s="9"/>
      <c r="T46" s="6">
        <v>0.547</v>
      </c>
      <c r="U46" s="6">
        <v>6.661147199999999</v>
      </c>
      <c r="V46" s="6"/>
      <c r="W46" s="9"/>
      <c r="Z46" s="60">
        <f t="shared" si="10"/>
        <v>3.1674208144796405</v>
      </c>
      <c r="AA46" s="60">
        <f t="shared" si="11"/>
        <v>3.167420814479632</v>
      </c>
      <c r="AC46" s="14"/>
    </row>
    <row r="47" spans="1:29" ht="11.25" outlineLevel="1">
      <c r="A47" s="16" t="s">
        <v>408</v>
      </c>
      <c r="B47" s="6">
        <v>1.454</v>
      </c>
      <c r="C47" s="6">
        <v>17.706229999999998</v>
      </c>
      <c r="D47" s="6"/>
      <c r="E47" s="6"/>
      <c r="F47" s="6">
        <v>0.314</v>
      </c>
      <c r="G47" s="6">
        <v>3.8237664</v>
      </c>
      <c r="H47" s="6">
        <v>0.176</v>
      </c>
      <c r="I47" s="6">
        <v>2.1432576</v>
      </c>
      <c r="J47" s="51">
        <f t="shared" si="8"/>
        <v>0.138</v>
      </c>
      <c r="K47" s="51">
        <f t="shared" si="9"/>
        <v>1.6805087999999997</v>
      </c>
      <c r="L47" s="6">
        <v>0.38</v>
      </c>
      <c r="M47" s="6">
        <v>4.627488</v>
      </c>
      <c r="N47" s="6"/>
      <c r="O47" s="9"/>
      <c r="P47" s="6">
        <v>0.39</v>
      </c>
      <c r="Q47" s="6">
        <v>4.749264</v>
      </c>
      <c r="R47" s="6"/>
      <c r="S47" s="9"/>
      <c r="T47" s="6">
        <v>0.37</v>
      </c>
      <c r="U47" s="6">
        <v>4.505712</v>
      </c>
      <c r="V47" s="6"/>
      <c r="W47" s="9"/>
      <c r="Z47" s="60">
        <f t="shared" si="10"/>
        <v>43.94904458598726</v>
      </c>
      <c r="AA47" s="60">
        <f t="shared" si="11"/>
        <v>43.94904458598726</v>
      </c>
      <c r="AC47" s="14"/>
    </row>
    <row r="48" spans="1:29" ht="11.25" outlineLevel="1">
      <c r="A48" s="16" t="s">
        <v>409</v>
      </c>
      <c r="B48" s="6">
        <v>1.276</v>
      </c>
      <c r="C48" s="6">
        <v>15.53861</v>
      </c>
      <c r="D48" s="6"/>
      <c r="E48" s="6"/>
      <c r="F48" s="6">
        <v>0.25</v>
      </c>
      <c r="G48" s="6">
        <v>3.0443999999999996</v>
      </c>
      <c r="H48" s="6">
        <v>0.11</v>
      </c>
      <c r="I48" s="6">
        <v>1.339536</v>
      </c>
      <c r="J48" s="51">
        <f t="shared" si="8"/>
        <v>0.14</v>
      </c>
      <c r="K48" s="51">
        <f t="shared" si="9"/>
        <v>1.7048639999999995</v>
      </c>
      <c r="L48" s="6">
        <v>0.35</v>
      </c>
      <c r="M48" s="6">
        <v>4.26216</v>
      </c>
      <c r="N48" s="6"/>
      <c r="O48" s="9"/>
      <c r="P48" s="6">
        <v>0.406</v>
      </c>
      <c r="Q48" s="6">
        <v>4.944105599999999</v>
      </c>
      <c r="R48" s="6"/>
      <c r="S48" s="9"/>
      <c r="T48" s="6">
        <v>0.27</v>
      </c>
      <c r="U48" s="6">
        <v>3.2879519999999998</v>
      </c>
      <c r="V48" s="6"/>
      <c r="W48" s="9"/>
      <c r="Z48" s="60">
        <f t="shared" si="10"/>
        <v>56.00000000000001</v>
      </c>
      <c r="AA48" s="60">
        <f t="shared" si="11"/>
        <v>55.99999999999999</v>
      </c>
      <c r="AC48" s="14"/>
    </row>
    <row r="49" spans="1:29" ht="11.25" outlineLevel="1">
      <c r="A49" s="16" t="s">
        <v>410</v>
      </c>
      <c r="B49" s="6">
        <v>0.638</v>
      </c>
      <c r="C49" s="6">
        <v>7.76929</v>
      </c>
      <c r="D49" s="6"/>
      <c r="E49" s="6"/>
      <c r="F49" s="6">
        <v>0.098</v>
      </c>
      <c r="G49" s="6">
        <v>1.1934048</v>
      </c>
      <c r="H49" s="6">
        <v>0.057</v>
      </c>
      <c r="I49" s="6">
        <v>0.6941232</v>
      </c>
      <c r="J49" s="51">
        <f t="shared" si="8"/>
        <v>0.041</v>
      </c>
      <c r="K49" s="51">
        <f t="shared" si="9"/>
        <v>0.4992815999999999</v>
      </c>
      <c r="L49" s="6">
        <v>0.2</v>
      </c>
      <c r="M49" s="6">
        <v>2.43552</v>
      </c>
      <c r="N49" s="6"/>
      <c r="O49" s="9"/>
      <c r="P49" s="6">
        <v>0.215</v>
      </c>
      <c r="Q49" s="6">
        <v>2.6181840000000003</v>
      </c>
      <c r="R49" s="6"/>
      <c r="S49" s="9"/>
      <c r="T49" s="6">
        <v>0.125</v>
      </c>
      <c r="U49" s="6">
        <v>1.5221999999999998</v>
      </c>
      <c r="V49" s="6"/>
      <c r="W49" s="9"/>
      <c r="Z49" s="60">
        <f t="shared" si="10"/>
        <v>41.83673469387755</v>
      </c>
      <c r="AA49" s="60">
        <f t="shared" si="11"/>
        <v>41.836734693877546</v>
      </c>
      <c r="AC49" s="14"/>
    </row>
    <row r="50" spans="1:29" ht="22.5" outlineLevel="1">
      <c r="A50" s="16" t="s">
        <v>411</v>
      </c>
      <c r="B50" s="6">
        <v>0.784</v>
      </c>
      <c r="C50" s="6">
        <v>9.54726</v>
      </c>
      <c r="D50" s="6"/>
      <c r="E50" s="6"/>
      <c r="F50" s="6">
        <v>0.104</v>
      </c>
      <c r="G50" s="6">
        <v>1.2664704</v>
      </c>
      <c r="H50" s="6">
        <v>0.094</v>
      </c>
      <c r="I50" s="6">
        <v>1.3882504</v>
      </c>
      <c r="J50" s="51">
        <f t="shared" si="8"/>
        <v>0.009999999999999995</v>
      </c>
      <c r="K50" s="51">
        <f t="shared" si="9"/>
        <v>-0.12178</v>
      </c>
      <c r="L50" s="6">
        <v>0.2</v>
      </c>
      <c r="M50" s="6">
        <v>2.43552</v>
      </c>
      <c r="N50" s="6"/>
      <c r="O50" s="9"/>
      <c r="P50" s="6">
        <v>0.3</v>
      </c>
      <c r="Q50" s="6">
        <v>3.6532799999999996</v>
      </c>
      <c r="R50" s="6"/>
      <c r="S50" s="9"/>
      <c r="T50" s="6">
        <v>0.18</v>
      </c>
      <c r="U50" s="6">
        <v>2.1919679999999997</v>
      </c>
      <c r="V50" s="6"/>
      <c r="W50" s="9"/>
      <c r="Z50" s="60">
        <f t="shared" si="10"/>
        <v>9.61538461538461</v>
      </c>
      <c r="AA50" s="60">
        <f t="shared" si="11"/>
        <v>-9.61570045379663</v>
      </c>
      <c r="AC50" s="14" t="s">
        <v>511</v>
      </c>
    </row>
    <row r="51" spans="1:29" ht="22.5" outlineLevel="1">
      <c r="A51" s="16" t="s">
        <v>412</v>
      </c>
      <c r="B51" s="6">
        <v>2.17</v>
      </c>
      <c r="C51" s="6">
        <v>26.4254</v>
      </c>
      <c r="D51" s="6"/>
      <c r="E51" s="6"/>
      <c r="F51" s="6">
        <v>0.635</v>
      </c>
      <c r="G51" s="6">
        <v>7.7327759999999985</v>
      </c>
      <c r="H51" s="6">
        <v>0.555</v>
      </c>
      <c r="I51" s="6">
        <v>11.0450796</v>
      </c>
      <c r="J51" s="51">
        <f t="shared" si="8"/>
        <v>0.07999999999999996</v>
      </c>
      <c r="K51" s="51">
        <f t="shared" si="9"/>
        <v>-3.312303600000001</v>
      </c>
      <c r="L51" s="6">
        <v>0.658</v>
      </c>
      <c r="M51" s="6">
        <v>8.0128608</v>
      </c>
      <c r="N51" s="6"/>
      <c r="O51" s="9"/>
      <c r="P51" s="6">
        <v>0.324</v>
      </c>
      <c r="Q51" s="6">
        <v>3.9455424000000003</v>
      </c>
      <c r="R51" s="6"/>
      <c r="S51" s="9"/>
      <c r="T51" s="6">
        <v>0.553</v>
      </c>
      <c r="U51" s="6">
        <v>6.734212799999999</v>
      </c>
      <c r="V51" s="6"/>
      <c r="W51" s="9"/>
      <c r="Z51" s="60">
        <f t="shared" si="10"/>
        <v>12.598425196850387</v>
      </c>
      <c r="AA51" s="60">
        <f t="shared" si="11"/>
        <v>-42.83459911421204</v>
      </c>
      <c r="AC51" s="14" t="s">
        <v>502</v>
      </c>
    </row>
    <row r="52" spans="1:29" ht="22.5" outlineLevel="1">
      <c r="A52" s="16" t="s">
        <v>413</v>
      </c>
      <c r="B52" s="6">
        <v>0.87</v>
      </c>
      <c r="C52" s="6">
        <v>10.59453</v>
      </c>
      <c r="D52" s="6"/>
      <c r="E52" s="6"/>
      <c r="F52" s="6">
        <v>0.081</v>
      </c>
      <c r="G52" s="6">
        <v>0.9863856000000001</v>
      </c>
      <c r="H52" s="6">
        <v>0.086</v>
      </c>
      <c r="I52" s="6">
        <v>1.8753592000000001</v>
      </c>
      <c r="J52" s="51">
        <f t="shared" si="8"/>
        <v>-0.0049999999999999906</v>
      </c>
      <c r="K52" s="51">
        <f t="shared" si="9"/>
        <v>-0.8889736</v>
      </c>
      <c r="L52" s="6">
        <v>0.228</v>
      </c>
      <c r="M52" s="6">
        <v>2.7764928</v>
      </c>
      <c r="N52" s="6"/>
      <c r="O52" s="9"/>
      <c r="P52" s="6">
        <v>0.351</v>
      </c>
      <c r="Q52" s="6">
        <v>4.2743376</v>
      </c>
      <c r="R52" s="6"/>
      <c r="S52" s="9"/>
      <c r="T52" s="6">
        <v>0.21</v>
      </c>
      <c r="U52" s="6">
        <v>2.5572960000000005</v>
      </c>
      <c r="V52" s="6"/>
      <c r="W52" s="9"/>
      <c r="Z52" s="60">
        <f t="shared" si="10"/>
        <v>-6.172839506172827</v>
      </c>
      <c r="AA52" s="60">
        <f t="shared" si="11"/>
        <v>-90.12434893615641</v>
      </c>
      <c r="AC52" s="14" t="s">
        <v>511</v>
      </c>
    </row>
    <row r="53" spans="1:29" ht="33.75" outlineLevel="1">
      <c r="A53" s="16" t="s">
        <v>414</v>
      </c>
      <c r="B53" s="6">
        <v>1.828</v>
      </c>
      <c r="C53" s="6">
        <v>22.26064</v>
      </c>
      <c r="D53" s="6"/>
      <c r="E53" s="6"/>
      <c r="F53" s="6">
        <v>0.23</v>
      </c>
      <c r="G53" s="6">
        <v>2.800848</v>
      </c>
      <c r="H53" s="6">
        <v>0.268</v>
      </c>
      <c r="I53" s="6">
        <v>7.1117204</v>
      </c>
      <c r="J53" s="51">
        <f t="shared" si="8"/>
        <v>-0.038000000000000006</v>
      </c>
      <c r="K53" s="51">
        <f t="shared" si="9"/>
        <v>-4.310872400000001</v>
      </c>
      <c r="L53" s="6">
        <v>0.669</v>
      </c>
      <c r="M53" s="6">
        <v>8.146814399999998</v>
      </c>
      <c r="N53" s="6"/>
      <c r="O53" s="9"/>
      <c r="P53" s="6">
        <v>0.669</v>
      </c>
      <c r="Q53" s="6">
        <v>8.146814399999998</v>
      </c>
      <c r="R53" s="6"/>
      <c r="S53" s="9"/>
      <c r="T53" s="6">
        <v>0.26</v>
      </c>
      <c r="U53" s="6">
        <v>3.166176</v>
      </c>
      <c r="V53" s="6"/>
      <c r="W53" s="9"/>
      <c r="Z53" s="60">
        <f t="shared" si="10"/>
        <v>-16.521739130434785</v>
      </c>
      <c r="AA53" s="60">
        <f t="shared" si="11"/>
        <v>-153.91311488520626</v>
      </c>
      <c r="AC53" s="14" t="s">
        <v>503</v>
      </c>
    </row>
    <row r="54" spans="1:29" ht="11.25" outlineLevel="1">
      <c r="A54" s="16" t="s">
        <v>415</v>
      </c>
      <c r="B54" s="6">
        <v>1.281</v>
      </c>
      <c r="C54" s="6">
        <v>15.59951</v>
      </c>
      <c r="D54" s="6"/>
      <c r="E54" s="6"/>
      <c r="F54" s="6">
        <v>0.285</v>
      </c>
      <c r="G54" s="6">
        <v>3.470616</v>
      </c>
      <c r="H54" s="6">
        <v>0.156</v>
      </c>
      <c r="I54" s="6">
        <v>1.8997055999999999</v>
      </c>
      <c r="J54" s="51">
        <f t="shared" si="8"/>
        <v>0.12899999999999998</v>
      </c>
      <c r="K54" s="51">
        <f t="shared" si="9"/>
        <v>1.5709104000000003</v>
      </c>
      <c r="L54" s="6">
        <v>0.336</v>
      </c>
      <c r="M54" s="6">
        <v>4.0916736</v>
      </c>
      <c r="N54" s="6"/>
      <c r="O54" s="9"/>
      <c r="P54" s="6">
        <v>0.347</v>
      </c>
      <c r="Q54" s="6">
        <v>4.2256272</v>
      </c>
      <c r="R54" s="6"/>
      <c r="S54" s="9"/>
      <c r="T54" s="6">
        <v>0.313</v>
      </c>
      <c r="U54" s="6">
        <v>3.8115888</v>
      </c>
      <c r="V54" s="6"/>
      <c r="W54" s="9"/>
      <c r="Z54" s="60">
        <f t="shared" si="10"/>
        <v>45.263157894736835</v>
      </c>
      <c r="AA54" s="60">
        <f t="shared" si="11"/>
        <v>45.26315789473685</v>
      </c>
      <c r="AC54" s="14"/>
    </row>
    <row r="55" spans="1:29" ht="11.25" outlineLevel="1">
      <c r="A55" s="16" t="s">
        <v>416</v>
      </c>
      <c r="B55" s="6">
        <v>2.307</v>
      </c>
      <c r="C55" s="6">
        <v>28.09374</v>
      </c>
      <c r="D55" s="6"/>
      <c r="E55" s="6"/>
      <c r="F55" s="6">
        <v>0.555</v>
      </c>
      <c r="G55" s="6">
        <v>6.758568</v>
      </c>
      <c r="H55" s="6">
        <v>0.166</v>
      </c>
      <c r="I55" s="6">
        <v>2.0214816</v>
      </c>
      <c r="J55" s="51">
        <f t="shared" si="8"/>
        <v>0.389</v>
      </c>
      <c r="K55" s="51">
        <f t="shared" si="9"/>
        <v>4.737086400000001</v>
      </c>
      <c r="L55" s="6">
        <v>0.6</v>
      </c>
      <c r="M55" s="6">
        <v>7.306559999999999</v>
      </c>
      <c r="N55" s="6"/>
      <c r="O55" s="9"/>
      <c r="P55" s="6">
        <v>0.6</v>
      </c>
      <c r="Q55" s="6">
        <v>7.306559999999999</v>
      </c>
      <c r="R55" s="6"/>
      <c r="S55" s="9"/>
      <c r="T55" s="6">
        <v>0.552</v>
      </c>
      <c r="U55" s="6">
        <v>6.7220352000000005</v>
      </c>
      <c r="V55" s="6"/>
      <c r="W55" s="9"/>
      <c r="Z55" s="60">
        <f t="shared" si="10"/>
        <v>70.09009009009009</v>
      </c>
      <c r="AA55" s="60">
        <f t="shared" si="11"/>
        <v>70.0900900900901</v>
      </c>
      <c r="AC55" s="14"/>
    </row>
    <row r="56" spans="1:29" ht="22.5" customHeight="1" outlineLevel="1">
      <c r="A56" s="16" t="s">
        <v>417</v>
      </c>
      <c r="B56" s="6">
        <v>2.152</v>
      </c>
      <c r="C56" s="6">
        <v>26.2062</v>
      </c>
      <c r="D56" s="6"/>
      <c r="E56" s="6"/>
      <c r="F56" s="6">
        <v>0.5</v>
      </c>
      <c r="G56" s="6">
        <v>6.088799999999999</v>
      </c>
      <c r="H56" s="6">
        <v>0.615</v>
      </c>
      <c r="I56" s="6">
        <v>13.237046</v>
      </c>
      <c r="J56" s="51">
        <f t="shared" si="8"/>
        <v>-0.11499999999999999</v>
      </c>
      <c r="K56" s="51">
        <f t="shared" si="9"/>
        <v>-7.148246</v>
      </c>
      <c r="L56" s="6">
        <v>0.584</v>
      </c>
      <c r="M56" s="6">
        <v>7.1117184</v>
      </c>
      <c r="N56" s="6"/>
      <c r="O56" s="9"/>
      <c r="P56" s="6">
        <v>0.6</v>
      </c>
      <c r="Q56" s="6">
        <v>7.306559999999999</v>
      </c>
      <c r="R56" s="6"/>
      <c r="S56" s="9"/>
      <c r="T56" s="6">
        <v>0.468</v>
      </c>
      <c r="U56" s="6">
        <v>5.6991168</v>
      </c>
      <c r="V56" s="6"/>
      <c r="W56" s="9"/>
      <c r="Z56" s="60">
        <f t="shared" si="10"/>
        <v>-23</v>
      </c>
      <c r="AA56" s="60">
        <f t="shared" si="11"/>
        <v>-117.39991459729342</v>
      </c>
      <c r="AC56" s="86" t="s">
        <v>511</v>
      </c>
    </row>
    <row r="57" spans="1:29" ht="11.25" outlineLevel="1">
      <c r="A57" s="16" t="s">
        <v>418</v>
      </c>
      <c r="B57" s="6">
        <v>2.085</v>
      </c>
      <c r="C57" s="6">
        <v>25.39032</v>
      </c>
      <c r="D57" s="6"/>
      <c r="E57" s="6"/>
      <c r="F57" s="6">
        <v>0.478</v>
      </c>
      <c r="G57" s="6">
        <v>5.820892799999999</v>
      </c>
      <c r="H57" s="6">
        <v>1.041</v>
      </c>
      <c r="I57" s="6">
        <v>40.100840000000005</v>
      </c>
      <c r="J57" s="51">
        <f t="shared" si="8"/>
        <v>-0.563</v>
      </c>
      <c r="K57" s="51">
        <f t="shared" si="9"/>
        <v>-34.27994720000001</v>
      </c>
      <c r="L57" s="6">
        <v>0.564</v>
      </c>
      <c r="M57" s="6">
        <v>6.8681664</v>
      </c>
      <c r="N57" s="6"/>
      <c r="O57" s="9"/>
      <c r="P57" s="6">
        <v>0.564</v>
      </c>
      <c r="Q57" s="6">
        <v>6.8681664</v>
      </c>
      <c r="R57" s="6"/>
      <c r="S57" s="9"/>
      <c r="T57" s="6">
        <v>0.479</v>
      </c>
      <c r="U57" s="6">
        <v>5.8330703999999995</v>
      </c>
      <c r="V57" s="6"/>
      <c r="W57" s="9"/>
      <c r="Z57" s="60">
        <f t="shared" si="10"/>
        <v>-117.78242677824267</v>
      </c>
      <c r="AA57" s="60">
        <f t="shared" si="11"/>
        <v>-588.9121888655983</v>
      </c>
      <c r="AC57" s="87"/>
    </row>
    <row r="58" spans="1:29" ht="11.25" outlineLevel="1">
      <c r="A58" s="16" t="s">
        <v>419</v>
      </c>
      <c r="B58" s="6">
        <v>1.046</v>
      </c>
      <c r="C58" s="6">
        <v>12.73776</v>
      </c>
      <c r="D58" s="6"/>
      <c r="E58" s="6"/>
      <c r="F58" s="6">
        <v>0.261</v>
      </c>
      <c r="G58" s="6">
        <v>3.1783536</v>
      </c>
      <c r="H58" s="6">
        <v>0.259</v>
      </c>
      <c r="I58" s="6">
        <v>5.199838</v>
      </c>
      <c r="J58" s="51">
        <f t="shared" si="8"/>
        <v>0.0020000000000000018</v>
      </c>
      <c r="K58" s="51">
        <f t="shared" si="9"/>
        <v>-2.0214844</v>
      </c>
      <c r="L58" s="6">
        <v>0.261</v>
      </c>
      <c r="M58" s="6">
        <v>3.1783536</v>
      </c>
      <c r="N58" s="6"/>
      <c r="O58" s="9"/>
      <c r="P58" s="6">
        <v>0.261</v>
      </c>
      <c r="Q58" s="6">
        <v>3.1783536</v>
      </c>
      <c r="R58" s="6"/>
      <c r="S58" s="9"/>
      <c r="T58" s="6">
        <v>0.263</v>
      </c>
      <c r="U58" s="6">
        <v>3.2027088</v>
      </c>
      <c r="V58" s="6"/>
      <c r="W58" s="9"/>
      <c r="Z58" s="60">
        <f t="shared" si="10"/>
        <v>0.7662835249042153</v>
      </c>
      <c r="AA58" s="60">
        <f t="shared" si="11"/>
        <v>-63.60162066297469</v>
      </c>
      <c r="AC58" s="79"/>
    </row>
    <row r="59" spans="1:29" ht="11.25" outlineLevel="1">
      <c r="A59" s="16" t="s">
        <v>420</v>
      </c>
      <c r="B59" s="6">
        <v>1.777</v>
      </c>
      <c r="C59" s="6">
        <v>21.63961</v>
      </c>
      <c r="D59" s="6"/>
      <c r="E59" s="6"/>
      <c r="F59" s="6">
        <v>0.271</v>
      </c>
      <c r="G59" s="6">
        <v>3.3001296</v>
      </c>
      <c r="H59" s="6">
        <v>0.177</v>
      </c>
      <c r="I59" s="6">
        <v>2.1554352</v>
      </c>
      <c r="J59" s="51">
        <f t="shared" si="8"/>
        <v>0.09400000000000003</v>
      </c>
      <c r="K59" s="51">
        <f t="shared" si="9"/>
        <v>1.1446944000000001</v>
      </c>
      <c r="L59" s="6">
        <v>0.618</v>
      </c>
      <c r="M59" s="6">
        <v>7.5257568</v>
      </c>
      <c r="N59" s="6"/>
      <c r="O59" s="9"/>
      <c r="P59" s="6">
        <v>0.618</v>
      </c>
      <c r="Q59" s="6">
        <v>7.5257568</v>
      </c>
      <c r="R59" s="6"/>
      <c r="S59" s="9"/>
      <c r="T59" s="6">
        <v>0.27</v>
      </c>
      <c r="U59" s="6">
        <v>3.2879519999999998</v>
      </c>
      <c r="V59" s="6"/>
      <c r="W59" s="9"/>
      <c r="Z59" s="60">
        <f t="shared" si="10"/>
        <v>34.68634686346864</v>
      </c>
      <c r="AA59" s="60">
        <f t="shared" si="11"/>
        <v>34.686346863468636</v>
      </c>
      <c r="AC59" s="14"/>
    </row>
    <row r="60" spans="1:29" ht="22.5" outlineLevel="1">
      <c r="A60" s="16" t="s">
        <v>421</v>
      </c>
      <c r="B60" s="6">
        <v>1.342</v>
      </c>
      <c r="C60" s="6">
        <v>16.34234</v>
      </c>
      <c r="D60" s="6"/>
      <c r="E60" s="6"/>
      <c r="F60" s="6">
        <v>0.235</v>
      </c>
      <c r="G60" s="6">
        <v>2.8617360000000005</v>
      </c>
      <c r="H60" s="6">
        <v>0.161</v>
      </c>
      <c r="I60" s="6">
        <v>3.0809248</v>
      </c>
      <c r="J60" s="51">
        <f t="shared" si="8"/>
        <v>0.07399999999999998</v>
      </c>
      <c r="K60" s="51">
        <f t="shared" si="9"/>
        <v>-0.21918879999999952</v>
      </c>
      <c r="L60" s="6">
        <v>0.394</v>
      </c>
      <c r="M60" s="6">
        <v>4.7979744</v>
      </c>
      <c r="N60" s="6"/>
      <c r="O60" s="9"/>
      <c r="P60" s="6">
        <v>0.413</v>
      </c>
      <c r="Q60" s="6">
        <v>5.0293488</v>
      </c>
      <c r="R60" s="6"/>
      <c r="S60" s="9"/>
      <c r="T60" s="6">
        <v>0.3</v>
      </c>
      <c r="U60" s="6">
        <v>3.6532799999999996</v>
      </c>
      <c r="V60" s="6"/>
      <c r="W60" s="9"/>
      <c r="Z60" s="60">
        <f t="shared" si="10"/>
        <v>31.489361702127656</v>
      </c>
      <c r="AA60" s="60">
        <f t="shared" si="11"/>
        <v>-7.659294917490624</v>
      </c>
      <c r="AC60" s="14" t="s">
        <v>511</v>
      </c>
    </row>
    <row r="61" spans="1:29" ht="11.25" outlineLevel="1">
      <c r="A61" s="16" t="s">
        <v>422</v>
      </c>
      <c r="B61" s="6">
        <v>0.167</v>
      </c>
      <c r="C61" s="6">
        <v>2.03365</v>
      </c>
      <c r="D61" s="6"/>
      <c r="E61" s="6"/>
      <c r="F61" s="6">
        <v>0.033</v>
      </c>
      <c r="G61" s="6">
        <v>0.40186079999999996</v>
      </c>
      <c r="H61" s="6">
        <v>0.028</v>
      </c>
      <c r="I61" s="6">
        <v>0.3409728</v>
      </c>
      <c r="J61" s="51">
        <f t="shared" si="8"/>
        <v>0.005000000000000001</v>
      </c>
      <c r="K61" s="51">
        <f t="shared" si="9"/>
        <v>0.06088799999999994</v>
      </c>
      <c r="L61" s="6">
        <v>0.049</v>
      </c>
      <c r="M61" s="6">
        <v>0.5967024</v>
      </c>
      <c r="N61" s="6"/>
      <c r="O61" s="9"/>
      <c r="P61" s="6">
        <v>0.051</v>
      </c>
      <c r="Q61" s="6">
        <v>0.6210576</v>
      </c>
      <c r="R61" s="6"/>
      <c r="S61" s="9"/>
      <c r="T61" s="6">
        <v>0.034</v>
      </c>
      <c r="U61" s="6">
        <v>0.4140384</v>
      </c>
      <c r="V61" s="6"/>
      <c r="W61" s="9"/>
      <c r="Z61" s="60">
        <f t="shared" si="10"/>
        <v>15.151515151515154</v>
      </c>
      <c r="AA61" s="60">
        <f t="shared" si="11"/>
        <v>15.151515151515138</v>
      </c>
      <c r="AC61" s="14"/>
    </row>
    <row r="62" spans="1:29" ht="11.25" outlineLevel="1">
      <c r="A62" s="16" t="s">
        <v>423</v>
      </c>
      <c r="B62" s="6">
        <v>0</v>
      </c>
      <c r="C62" s="6">
        <v>0</v>
      </c>
      <c r="D62" s="6"/>
      <c r="E62" s="6"/>
      <c r="F62" s="6">
        <v>0</v>
      </c>
      <c r="G62" s="6">
        <v>0</v>
      </c>
      <c r="H62" s="6">
        <v>0</v>
      </c>
      <c r="I62" s="6">
        <v>0</v>
      </c>
      <c r="J62" s="51">
        <f t="shared" si="8"/>
        <v>0</v>
      </c>
      <c r="K62" s="51">
        <f t="shared" si="9"/>
        <v>0</v>
      </c>
      <c r="L62" s="6">
        <v>0</v>
      </c>
      <c r="M62" s="6">
        <v>0</v>
      </c>
      <c r="N62" s="6"/>
      <c r="O62" s="9"/>
      <c r="P62" s="6">
        <v>0</v>
      </c>
      <c r="Q62" s="6">
        <v>0</v>
      </c>
      <c r="R62" s="6"/>
      <c r="S62" s="9"/>
      <c r="T62" s="6">
        <v>0</v>
      </c>
      <c r="U62" s="6">
        <v>0</v>
      </c>
      <c r="V62" s="6"/>
      <c r="W62" s="9"/>
      <c r="Z62" s="60">
        <v>0</v>
      </c>
      <c r="AA62" s="60">
        <v>0</v>
      </c>
      <c r="AC62" s="14"/>
    </row>
    <row r="63" spans="1:29" ht="11.25" outlineLevel="1">
      <c r="A63" s="16" t="s">
        <v>424</v>
      </c>
      <c r="B63" s="6">
        <v>5.165</v>
      </c>
      <c r="C63" s="6">
        <v>62.89731</v>
      </c>
      <c r="D63" s="6"/>
      <c r="E63" s="6"/>
      <c r="F63" s="6">
        <v>0.84</v>
      </c>
      <c r="G63" s="6">
        <v>10.229184000000002</v>
      </c>
      <c r="H63" s="6">
        <v>0.49</v>
      </c>
      <c r="I63" s="6">
        <v>5.967023999999999</v>
      </c>
      <c r="J63" s="51">
        <f t="shared" si="8"/>
        <v>0.35</v>
      </c>
      <c r="K63" s="51">
        <f t="shared" si="9"/>
        <v>4.262160000000002</v>
      </c>
      <c r="L63" s="6">
        <v>1.45</v>
      </c>
      <c r="M63" s="6">
        <v>17.65752</v>
      </c>
      <c r="N63" s="6"/>
      <c r="O63" s="9"/>
      <c r="P63" s="6">
        <v>1.771</v>
      </c>
      <c r="Q63" s="6">
        <v>21.566529600000003</v>
      </c>
      <c r="R63" s="6"/>
      <c r="S63" s="9"/>
      <c r="T63" s="6">
        <v>1.104</v>
      </c>
      <c r="U63" s="6">
        <v>13.444070400000001</v>
      </c>
      <c r="V63" s="6"/>
      <c r="W63" s="9"/>
      <c r="Z63" s="60">
        <f t="shared" si="10"/>
        <v>41.666666666666664</v>
      </c>
      <c r="AA63" s="60">
        <f t="shared" si="11"/>
        <v>41.666666666666686</v>
      </c>
      <c r="AC63" s="14"/>
    </row>
    <row r="64" spans="1:29" ht="11.25" outlineLevel="1">
      <c r="A64" s="16" t="s">
        <v>425</v>
      </c>
      <c r="B64" s="6">
        <v>3.053</v>
      </c>
      <c r="C64" s="6">
        <v>37.17822</v>
      </c>
      <c r="D64" s="6"/>
      <c r="E64" s="6"/>
      <c r="F64" s="6">
        <v>0.342</v>
      </c>
      <c r="G64" s="6">
        <v>4.1647392</v>
      </c>
      <c r="H64" s="6">
        <v>0.388</v>
      </c>
      <c r="I64" s="6">
        <v>7.0630076</v>
      </c>
      <c r="J64" s="51">
        <f t="shared" si="8"/>
        <v>-0.045999999999999985</v>
      </c>
      <c r="K64" s="51">
        <f t="shared" si="9"/>
        <v>-2.8982684</v>
      </c>
      <c r="L64" s="6">
        <v>1.182</v>
      </c>
      <c r="M64" s="6">
        <v>14.3939232</v>
      </c>
      <c r="N64" s="6"/>
      <c r="O64" s="9"/>
      <c r="P64" s="6">
        <v>1.187</v>
      </c>
      <c r="Q64" s="6">
        <v>14.4548112</v>
      </c>
      <c r="R64" s="6"/>
      <c r="S64" s="9"/>
      <c r="T64" s="6">
        <v>0.342</v>
      </c>
      <c r="U64" s="6">
        <v>4.1647392</v>
      </c>
      <c r="V64" s="6"/>
      <c r="W64" s="9"/>
      <c r="Z64" s="60">
        <f t="shared" si="10"/>
        <v>-13.450292397660812</v>
      </c>
      <c r="AA64" s="60">
        <f t="shared" si="11"/>
        <v>-69.59063367041087</v>
      </c>
      <c r="AC64" s="94" t="s">
        <v>511</v>
      </c>
    </row>
    <row r="65" spans="1:29" ht="11.25" outlineLevel="1">
      <c r="A65" s="16" t="s">
        <v>426</v>
      </c>
      <c r="B65" s="6">
        <v>4.401</v>
      </c>
      <c r="C65" s="6">
        <v>53.59362</v>
      </c>
      <c r="D65" s="6"/>
      <c r="E65" s="6"/>
      <c r="F65" s="6">
        <v>0.989</v>
      </c>
      <c r="G65" s="6">
        <v>12.0436464</v>
      </c>
      <c r="H65" s="6">
        <v>0.957</v>
      </c>
      <c r="I65" s="6">
        <v>15.989182799999998</v>
      </c>
      <c r="J65" s="51">
        <f t="shared" si="8"/>
        <v>0.03200000000000003</v>
      </c>
      <c r="K65" s="51">
        <f t="shared" si="9"/>
        <v>-3.945536399999998</v>
      </c>
      <c r="L65" s="6">
        <v>1.113</v>
      </c>
      <c r="M65" s="6">
        <v>13.553668799999999</v>
      </c>
      <c r="N65" s="6"/>
      <c r="O65" s="9"/>
      <c r="P65" s="6">
        <v>1.149</v>
      </c>
      <c r="Q65" s="6">
        <v>13.992062399999998</v>
      </c>
      <c r="R65" s="6"/>
      <c r="S65" s="9"/>
      <c r="T65" s="6">
        <v>1.15</v>
      </c>
      <c r="U65" s="6">
        <v>14.00424</v>
      </c>
      <c r="V65" s="6"/>
      <c r="W65" s="9"/>
      <c r="Z65" s="60">
        <f t="shared" si="10"/>
        <v>3.235591506572298</v>
      </c>
      <c r="AA65" s="60">
        <f t="shared" si="11"/>
        <v>-32.760314185245406</v>
      </c>
      <c r="AC65" s="95"/>
    </row>
    <row r="66" spans="1:29" ht="11.25" outlineLevel="1">
      <c r="A66" s="16" t="s">
        <v>427</v>
      </c>
      <c r="B66" s="6">
        <v>4.401</v>
      </c>
      <c r="C66" s="6">
        <v>53.59362</v>
      </c>
      <c r="D66" s="6"/>
      <c r="E66" s="6"/>
      <c r="F66" s="6">
        <v>0.989</v>
      </c>
      <c r="G66" s="6">
        <v>12.0436464</v>
      </c>
      <c r="H66" s="6">
        <v>1.087</v>
      </c>
      <c r="I66" s="6">
        <v>20.543608399999997</v>
      </c>
      <c r="J66" s="51">
        <f t="shared" si="8"/>
        <v>-0.09799999999999998</v>
      </c>
      <c r="K66" s="51">
        <f t="shared" si="9"/>
        <v>-8.499961999999996</v>
      </c>
      <c r="L66" s="6">
        <v>1.113</v>
      </c>
      <c r="M66" s="6">
        <v>13.553668799999999</v>
      </c>
      <c r="N66" s="6"/>
      <c r="O66" s="9"/>
      <c r="P66" s="6">
        <v>1.149</v>
      </c>
      <c r="Q66" s="6">
        <v>13.992062399999998</v>
      </c>
      <c r="R66" s="6"/>
      <c r="S66" s="9"/>
      <c r="T66" s="6">
        <v>1.15</v>
      </c>
      <c r="U66" s="6">
        <v>14.00424</v>
      </c>
      <c r="V66" s="6"/>
      <c r="W66" s="9"/>
      <c r="Z66" s="60">
        <f t="shared" si="10"/>
        <v>-9.908998988877652</v>
      </c>
      <c r="AA66" s="60">
        <f t="shared" si="11"/>
        <v>-70.57631648833527</v>
      </c>
      <c r="AC66" s="84"/>
    </row>
    <row r="67" spans="1:29" ht="11.25" outlineLevel="1">
      <c r="A67" s="16" t="s">
        <v>428</v>
      </c>
      <c r="B67" s="6">
        <v>3.125</v>
      </c>
      <c r="C67" s="6">
        <v>38.05501</v>
      </c>
      <c r="D67" s="6"/>
      <c r="E67" s="6"/>
      <c r="F67" s="6">
        <v>0.78</v>
      </c>
      <c r="G67" s="6">
        <v>9.498528</v>
      </c>
      <c r="H67" s="6">
        <v>0.455</v>
      </c>
      <c r="I67" s="6">
        <v>5.540808</v>
      </c>
      <c r="J67" s="51">
        <f t="shared" si="8"/>
        <v>0.325</v>
      </c>
      <c r="K67" s="51">
        <f t="shared" si="9"/>
        <v>3.95772</v>
      </c>
      <c r="L67" s="6">
        <v>0.782</v>
      </c>
      <c r="M67" s="6">
        <v>9.522883199999999</v>
      </c>
      <c r="N67" s="6"/>
      <c r="O67" s="9"/>
      <c r="P67" s="6">
        <v>0.783</v>
      </c>
      <c r="Q67" s="6">
        <v>9.5350608</v>
      </c>
      <c r="R67" s="6"/>
      <c r="S67" s="9"/>
      <c r="T67" s="6">
        <v>0.78</v>
      </c>
      <c r="U67" s="6">
        <v>9.498528</v>
      </c>
      <c r="V67" s="6"/>
      <c r="W67" s="9"/>
      <c r="Z67" s="60">
        <f t="shared" si="10"/>
        <v>41.66666666666667</v>
      </c>
      <c r="AA67" s="60">
        <f t="shared" si="11"/>
        <v>41.66666666666667</v>
      </c>
      <c r="AC67" s="14"/>
    </row>
    <row r="68" spans="1:29" ht="22.5" outlineLevel="1">
      <c r="A68" s="16" t="s">
        <v>429</v>
      </c>
      <c r="B68" s="6">
        <v>2.61</v>
      </c>
      <c r="C68" s="6">
        <v>31.78353</v>
      </c>
      <c r="D68" s="6"/>
      <c r="E68" s="6"/>
      <c r="F68" s="6">
        <v>0.287</v>
      </c>
      <c r="G68" s="6">
        <v>3.4949712</v>
      </c>
      <c r="H68" s="6">
        <v>0.26</v>
      </c>
      <c r="I68" s="6">
        <v>13.4927856</v>
      </c>
      <c r="J68" s="51">
        <f t="shared" si="8"/>
        <v>0.02699999999999997</v>
      </c>
      <c r="K68" s="51">
        <f t="shared" si="9"/>
        <v>-9.9978144</v>
      </c>
      <c r="L68" s="6">
        <v>0.826</v>
      </c>
      <c r="M68" s="6">
        <v>10.0586976</v>
      </c>
      <c r="N68" s="6"/>
      <c r="O68" s="9"/>
      <c r="P68" s="6">
        <v>0.828</v>
      </c>
      <c r="Q68" s="6">
        <v>10.0830528</v>
      </c>
      <c r="R68" s="6"/>
      <c r="S68" s="9"/>
      <c r="T68" s="6">
        <v>0.669</v>
      </c>
      <c r="U68" s="6">
        <v>8.146814399999998</v>
      </c>
      <c r="V68" s="6"/>
      <c r="W68" s="9"/>
      <c r="Z68" s="60">
        <f t="shared" si="10"/>
        <v>9.40766550522647</v>
      </c>
      <c r="AA68" s="60">
        <f t="shared" si="11"/>
        <v>-286.0628551102223</v>
      </c>
      <c r="AC68" s="14" t="s">
        <v>511</v>
      </c>
    </row>
    <row r="69" spans="1:29" ht="33.75" outlineLevel="1">
      <c r="A69" s="16" t="s">
        <v>430</v>
      </c>
      <c r="B69" s="6">
        <v>1.766</v>
      </c>
      <c r="C69" s="6">
        <v>21.505650000000003</v>
      </c>
      <c r="D69" s="6"/>
      <c r="E69" s="6"/>
      <c r="F69" s="6">
        <v>0.234</v>
      </c>
      <c r="G69" s="6">
        <v>2.8495584</v>
      </c>
      <c r="H69" s="6">
        <v>0.283</v>
      </c>
      <c r="I69" s="6">
        <v>7.5866444</v>
      </c>
      <c r="J69" s="51">
        <f t="shared" si="8"/>
        <v>-0.04899999999999996</v>
      </c>
      <c r="K69" s="51">
        <f t="shared" si="9"/>
        <v>-4.737086</v>
      </c>
      <c r="L69" s="6">
        <v>0.283</v>
      </c>
      <c r="M69" s="6">
        <v>3.4462607999999997</v>
      </c>
      <c r="N69" s="6"/>
      <c r="O69" s="9"/>
      <c r="P69" s="6">
        <v>0.486</v>
      </c>
      <c r="Q69" s="6">
        <v>5.9183136</v>
      </c>
      <c r="R69" s="6"/>
      <c r="S69" s="9"/>
      <c r="T69" s="6">
        <v>0.763</v>
      </c>
      <c r="U69" s="6">
        <v>9.291508799999999</v>
      </c>
      <c r="V69" s="6"/>
      <c r="W69" s="9"/>
      <c r="Z69" s="60">
        <f t="shared" si="10"/>
        <v>-20.940170940170923</v>
      </c>
      <c r="AA69" s="60">
        <f t="shared" si="11"/>
        <v>-166.23930220205347</v>
      </c>
      <c r="AC69" s="14" t="s">
        <v>506</v>
      </c>
    </row>
    <row r="70" spans="1:29" ht="11.25" outlineLevel="1">
      <c r="A70" s="16" t="s">
        <v>431</v>
      </c>
      <c r="B70" s="6">
        <v>5.995</v>
      </c>
      <c r="C70" s="6">
        <v>73.0047</v>
      </c>
      <c r="D70" s="6"/>
      <c r="E70" s="6"/>
      <c r="F70" s="6">
        <v>1.215</v>
      </c>
      <c r="G70" s="6">
        <v>14.795784</v>
      </c>
      <c r="H70" s="6">
        <v>0.762</v>
      </c>
      <c r="I70" s="6">
        <v>9.2793312</v>
      </c>
      <c r="J70" s="51">
        <f t="shared" si="8"/>
        <v>0.45300000000000007</v>
      </c>
      <c r="K70" s="51">
        <f t="shared" si="9"/>
        <v>5.5164528</v>
      </c>
      <c r="L70" s="6">
        <v>1.783</v>
      </c>
      <c r="M70" s="6">
        <v>21.712660800000002</v>
      </c>
      <c r="N70" s="6"/>
      <c r="O70" s="9"/>
      <c r="P70" s="6">
        <v>1.783</v>
      </c>
      <c r="Q70" s="6">
        <v>21.712660800000002</v>
      </c>
      <c r="R70" s="6"/>
      <c r="S70" s="9"/>
      <c r="T70" s="6">
        <v>1.214</v>
      </c>
      <c r="U70" s="6">
        <v>14.783606399999998</v>
      </c>
      <c r="V70" s="6"/>
      <c r="W70" s="9"/>
      <c r="Z70" s="60">
        <f t="shared" si="10"/>
        <v>37.283950617283956</v>
      </c>
      <c r="AA70" s="60">
        <f t="shared" si="11"/>
        <v>37.28395061728395</v>
      </c>
      <c r="AC70" s="14"/>
    </row>
    <row r="71" spans="1:29" ht="22.5" outlineLevel="1">
      <c r="A71" s="16" t="s">
        <v>432</v>
      </c>
      <c r="B71" s="6">
        <v>4.239</v>
      </c>
      <c r="C71" s="6">
        <v>51.62085</v>
      </c>
      <c r="D71" s="6"/>
      <c r="E71" s="6"/>
      <c r="F71" s="6">
        <v>0.566</v>
      </c>
      <c r="G71" s="6">
        <v>6.892521599999999</v>
      </c>
      <c r="H71" s="6">
        <v>0.784</v>
      </c>
      <c r="I71" s="6">
        <v>20.1661</v>
      </c>
      <c r="J71" s="51">
        <f t="shared" si="8"/>
        <v>-0.21800000000000008</v>
      </c>
      <c r="K71" s="51">
        <f t="shared" si="9"/>
        <v>-13.273578400000002</v>
      </c>
      <c r="L71" s="6">
        <v>0.933</v>
      </c>
      <c r="M71" s="6">
        <v>11.3617008</v>
      </c>
      <c r="N71" s="6"/>
      <c r="O71" s="9"/>
      <c r="P71" s="6">
        <v>1.48</v>
      </c>
      <c r="Q71" s="6">
        <v>18.022848</v>
      </c>
      <c r="R71" s="6"/>
      <c r="S71" s="9"/>
      <c r="T71" s="6">
        <v>1.26</v>
      </c>
      <c r="U71" s="6">
        <v>15.343776</v>
      </c>
      <c r="V71" s="6"/>
      <c r="W71" s="9"/>
      <c r="Z71" s="60">
        <f t="shared" si="10"/>
        <v>-38.51590106007069</v>
      </c>
      <c r="AA71" s="60">
        <f t="shared" si="11"/>
        <v>-192.57942405287497</v>
      </c>
      <c r="AC71" s="14" t="s">
        <v>511</v>
      </c>
    </row>
    <row r="72" spans="1:29" ht="11.25" outlineLevel="1">
      <c r="A72" s="16" t="s">
        <v>433</v>
      </c>
      <c r="B72" s="6">
        <v>3.189</v>
      </c>
      <c r="C72" s="6">
        <v>38.83439</v>
      </c>
      <c r="D72" s="6"/>
      <c r="E72" s="6"/>
      <c r="F72" s="6">
        <v>0.45</v>
      </c>
      <c r="G72" s="6">
        <v>5.47992</v>
      </c>
      <c r="H72" s="6">
        <v>0.237</v>
      </c>
      <c r="I72" s="6">
        <v>2.8860911999999996</v>
      </c>
      <c r="J72" s="51">
        <f t="shared" si="8"/>
        <v>0.21300000000000002</v>
      </c>
      <c r="K72" s="51">
        <f t="shared" si="9"/>
        <v>2.5938288000000003</v>
      </c>
      <c r="L72" s="6">
        <v>0.971</v>
      </c>
      <c r="M72" s="6">
        <v>11.8244496</v>
      </c>
      <c r="N72" s="6"/>
      <c r="O72" s="9"/>
      <c r="P72" s="6">
        <v>1.168</v>
      </c>
      <c r="Q72" s="6">
        <v>14.2234368</v>
      </c>
      <c r="R72" s="6"/>
      <c r="S72" s="9"/>
      <c r="T72" s="6">
        <v>0.6</v>
      </c>
      <c r="U72" s="6">
        <v>7.306559999999999</v>
      </c>
      <c r="V72" s="6"/>
      <c r="W72" s="9"/>
      <c r="Z72" s="60">
        <f t="shared" si="10"/>
        <v>47.333333333333336</v>
      </c>
      <c r="AA72" s="60">
        <f t="shared" si="11"/>
        <v>47.333333333333336</v>
      </c>
      <c r="AC72" s="14"/>
    </row>
    <row r="73" spans="1:29" ht="11.25" outlineLevel="1">
      <c r="A73" s="16" t="s">
        <v>434</v>
      </c>
      <c r="B73" s="6">
        <v>4.792</v>
      </c>
      <c r="C73" s="6">
        <v>58.355059999999995</v>
      </c>
      <c r="D73" s="6"/>
      <c r="E73" s="6"/>
      <c r="F73" s="6">
        <v>0.44</v>
      </c>
      <c r="G73" s="6">
        <v>5.358144</v>
      </c>
      <c r="H73" s="6">
        <v>0.44</v>
      </c>
      <c r="I73" s="6">
        <v>5.358144</v>
      </c>
      <c r="J73" s="51">
        <f t="shared" si="8"/>
        <v>0</v>
      </c>
      <c r="K73" s="51">
        <f t="shared" si="9"/>
        <v>0</v>
      </c>
      <c r="L73" s="6">
        <v>1</v>
      </c>
      <c r="M73" s="6">
        <v>12.177599999999998</v>
      </c>
      <c r="N73" s="6"/>
      <c r="O73" s="9"/>
      <c r="P73" s="6">
        <v>2.052</v>
      </c>
      <c r="Q73" s="6">
        <v>24.988435199999998</v>
      </c>
      <c r="R73" s="6"/>
      <c r="S73" s="9"/>
      <c r="T73" s="6">
        <v>1.3</v>
      </c>
      <c r="U73" s="6">
        <v>15.830879999999999</v>
      </c>
      <c r="V73" s="6"/>
      <c r="W73" s="9"/>
      <c r="Z73" s="60">
        <f t="shared" si="10"/>
        <v>0</v>
      </c>
      <c r="AA73" s="60">
        <f t="shared" si="11"/>
        <v>0</v>
      </c>
      <c r="AC73" s="14"/>
    </row>
    <row r="74" spans="1:29" ht="11.25" outlineLevel="1">
      <c r="A74" s="16" t="s">
        <v>435</v>
      </c>
      <c r="B74" s="6">
        <v>2.734</v>
      </c>
      <c r="C74" s="6">
        <v>33.29356</v>
      </c>
      <c r="D74" s="6"/>
      <c r="E74" s="6"/>
      <c r="F74" s="6">
        <v>0.6</v>
      </c>
      <c r="G74" s="6">
        <v>7.306559999999999</v>
      </c>
      <c r="H74" s="6">
        <v>0.599</v>
      </c>
      <c r="I74" s="6">
        <v>7.294382400000001</v>
      </c>
      <c r="J74" s="51">
        <f t="shared" si="8"/>
        <v>0.0010000000000000009</v>
      </c>
      <c r="K74" s="51">
        <f t="shared" si="9"/>
        <v>0.012177599999998456</v>
      </c>
      <c r="L74" s="6">
        <v>0.767</v>
      </c>
      <c r="M74" s="6">
        <v>9.3402192</v>
      </c>
      <c r="N74" s="6"/>
      <c r="O74" s="9"/>
      <c r="P74" s="6">
        <v>0.767</v>
      </c>
      <c r="Q74" s="6">
        <v>9.3402192</v>
      </c>
      <c r="R74" s="6"/>
      <c r="S74" s="9"/>
      <c r="T74" s="6">
        <v>0.6</v>
      </c>
      <c r="U74" s="6">
        <v>7.306559999999999</v>
      </c>
      <c r="V74" s="6"/>
      <c r="W74" s="9"/>
      <c r="Z74" s="60">
        <f t="shared" si="10"/>
        <v>0.16666666666666682</v>
      </c>
      <c r="AA74" s="60">
        <f t="shared" si="11"/>
        <v>0.16666666666664556</v>
      </c>
      <c r="AC74" s="14"/>
    </row>
    <row r="75" spans="1:29" ht="11.25" outlineLevel="1">
      <c r="A75" s="16" t="s">
        <v>436</v>
      </c>
      <c r="B75" s="6">
        <v>5.412</v>
      </c>
      <c r="C75" s="6">
        <v>65.90514</v>
      </c>
      <c r="D75" s="6"/>
      <c r="E75" s="6"/>
      <c r="F75" s="6">
        <v>0.849</v>
      </c>
      <c r="G75" s="6">
        <v>10.3387824</v>
      </c>
      <c r="H75" s="6">
        <v>0.578</v>
      </c>
      <c r="I75" s="6">
        <v>7.0386527999999995</v>
      </c>
      <c r="J75" s="51">
        <f t="shared" si="8"/>
        <v>0.271</v>
      </c>
      <c r="K75" s="51">
        <f t="shared" si="9"/>
        <v>3.3001296</v>
      </c>
      <c r="L75" s="6">
        <v>1.857</v>
      </c>
      <c r="M75" s="6">
        <v>22.613803200000003</v>
      </c>
      <c r="N75" s="6"/>
      <c r="O75" s="9"/>
      <c r="P75" s="6">
        <v>1.857</v>
      </c>
      <c r="Q75" s="6">
        <v>22.613803200000003</v>
      </c>
      <c r="R75" s="6"/>
      <c r="S75" s="9"/>
      <c r="T75" s="6">
        <v>0.849</v>
      </c>
      <c r="U75" s="6">
        <v>10.3387824</v>
      </c>
      <c r="V75" s="6"/>
      <c r="W75" s="9"/>
      <c r="Z75" s="60">
        <f t="shared" si="10"/>
        <v>31.919905771495884</v>
      </c>
      <c r="AA75" s="60">
        <f t="shared" si="11"/>
        <v>31.919905771495877</v>
      </c>
      <c r="AC75" s="14"/>
    </row>
    <row r="76" spans="1:29" ht="11.25" outlineLevel="1">
      <c r="A76" s="16" t="s">
        <v>437</v>
      </c>
      <c r="B76" s="6">
        <v>5.522</v>
      </c>
      <c r="C76" s="6">
        <v>67.2447</v>
      </c>
      <c r="D76" s="6"/>
      <c r="E76" s="6"/>
      <c r="F76" s="6">
        <v>1.212</v>
      </c>
      <c r="G76" s="6">
        <v>14.7592512</v>
      </c>
      <c r="H76" s="6">
        <v>0.749</v>
      </c>
      <c r="I76" s="6">
        <v>9.1210224</v>
      </c>
      <c r="J76" s="51">
        <f t="shared" si="8"/>
        <v>0.46299999999999997</v>
      </c>
      <c r="K76" s="51">
        <f t="shared" si="9"/>
        <v>5.6382288</v>
      </c>
      <c r="L76" s="6">
        <v>1.548</v>
      </c>
      <c r="M76" s="6">
        <v>18.8509248</v>
      </c>
      <c r="N76" s="6"/>
      <c r="O76" s="9"/>
      <c r="P76" s="6">
        <v>1.548</v>
      </c>
      <c r="Q76" s="6">
        <v>18.8509248</v>
      </c>
      <c r="R76" s="6"/>
      <c r="S76" s="9"/>
      <c r="T76" s="6">
        <v>1.214</v>
      </c>
      <c r="U76" s="6">
        <v>14.783606399999998</v>
      </c>
      <c r="V76" s="6"/>
      <c r="W76" s="9"/>
      <c r="Z76" s="60">
        <f t="shared" si="10"/>
        <v>38.2013201320132</v>
      </c>
      <c r="AA76" s="60">
        <f t="shared" si="11"/>
        <v>38.20132013201321</v>
      </c>
      <c r="AC76" s="14"/>
    </row>
    <row r="77" spans="1:29" ht="11.25" outlineLevel="1">
      <c r="A77" s="16" t="s">
        <v>438</v>
      </c>
      <c r="B77" s="6">
        <v>3.175</v>
      </c>
      <c r="C77" s="6">
        <v>38.66387</v>
      </c>
      <c r="D77" s="6"/>
      <c r="E77" s="6"/>
      <c r="F77" s="6">
        <v>0.793</v>
      </c>
      <c r="G77" s="6">
        <v>9.656836799999999</v>
      </c>
      <c r="H77" s="6">
        <v>0.567</v>
      </c>
      <c r="I77" s="6">
        <v>6.9046992</v>
      </c>
      <c r="J77" s="51">
        <f t="shared" si="8"/>
        <v>0.2260000000000001</v>
      </c>
      <c r="K77" s="51">
        <f t="shared" si="9"/>
        <v>2.7521375999999993</v>
      </c>
      <c r="L77" s="6">
        <v>0.795</v>
      </c>
      <c r="M77" s="6">
        <v>9.681192</v>
      </c>
      <c r="N77" s="6"/>
      <c r="O77" s="9"/>
      <c r="P77" s="6">
        <v>0.794</v>
      </c>
      <c r="Q77" s="6">
        <v>9.6690144</v>
      </c>
      <c r="R77" s="6"/>
      <c r="S77" s="9"/>
      <c r="T77" s="6">
        <v>0.793</v>
      </c>
      <c r="U77" s="6">
        <v>9.656836799999999</v>
      </c>
      <c r="V77" s="6"/>
      <c r="W77" s="9"/>
      <c r="Z77" s="60">
        <f t="shared" si="10"/>
        <v>28.49936948297605</v>
      </c>
      <c r="AA77" s="60">
        <f t="shared" si="11"/>
        <v>28.49936948297604</v>
      </c>
      <c r="AC77" s="14"/>
    </row>
    <row r="78" spans="1:29" ht="33.75" outlineLevel="1">
      <c r="A78" s="16" t="s">
        <v>439</v>
      </c>
      <c r="B78" s="6">
        <v>4.546</v>
      </c>
      <c r="C78" s="6">
        <v>55.35936</v>
      </c>
      <c r="D78" s="6"/>
      <c r="E78" s="6"/>
      <c r="F78" s="6">
        <v>0.8</v>
      </c>
      <c r="G78" s="6">
        <v>9.74208</v>
      </c>
      <c r="H78" s="6">
        <v>0.69</v>
      </c>
      <c r="I78" s="6">
        <v>9.8151428</v>
      </c>
      <c r="J78" s="51">
        <f t="shared" si="8"/>
        <v>0.1100000000000001</v>
      </c>
      <c r="K78" s="51">
        <f t="shared" si="9"/>
        <v>-0.07306280000000065</v>
      </c>
      <c r="L78" s="6">
        <v>1.473</v>
      </c>
      <c r="M78" s="6">
        <v>17.937604800000003</v>
      </c>
      <c r="N78" s="6"/>
      <c r="O78" s="9"/>
      <c r="P78" s="6">
        <v>1.473</v>
      </c>
      <c r="Q78" s="6">
        <v>17.937604800000003</v>
      </c>
      <c r="R78" s="6"/>
      <c r="S78" s="9"/>
      <c r="T78" s="6">
        <v>0.8</v>
      </c>
      <c r="U78" s="6">
        <v>9.74208</v>
      </c>
      <c r="V78" s="6"/>
      <c r="W78" s="9"/>
      <c r="Z78" s="60">
        <f t="shared" si="10"/>
        <v>13.750000000000012</v>
      </c>
      <c r="AA78" s="60">
        <f t="shared" si="11"/>
        <v>-0.7499712587045133</v>
      </c>
      <c r="AC78" s="14" t="s">
        <v>503</v>
      </c>
    </row>
    <row r="79" spans="1:29" ht="11.25" outlineLevel="1">
      <c r="A79" s="16" t="s">
        <v>440</v>
      </c>
      <c r="B79" s="6">
        <v>3.148</v>
      </c>
      <c r="C79" s="6">
        <v>38.335089999999994</v>
      </c>
      <c r="D79" s="6"/>
      <c r="E79" s="6"/>
      <c r="F79" s="6">
        <v>0.52</v>
      </c>
      <c r="G79" s="6">
        <v>6.332352</v>
      </c>
      <c r="H79" s="6">
        <v>0.5</v>
      </c>
      <c r="I79" s="6">
        <v>6.0888</v>
      </c>
      <c r="J79" s="51">
        <f t="shared" si="8"/>
        <v>0.020000000000000018</v>
      </c>
      <c r="K79" s="51">
        <f t="shared" si="9"/>
        <v>0.2435520000000002</v>
      </c>
      <c r="L79" s="6">
        <v>0.73</v>
      </c>
      <c r="M79" s="6">
        <v>8.889648</v>
      </c>
      <c r="N79" s="6"/>
      <c r="O79" s="9"/>
      <c r="P79" s="6">
        <v>1.1</v>
      </c>
      <c r="Q79" s="6">
        <v>13.395359999999998</v>
      </c>
      <c r="R79" s="6"/>
      <c r="S79" s="9"/>
      <c r="T79" s="6">
        <v>0.798</v>
      </c>
      <c r="U79" s="6">
        <v>9.7177248</v>
      </c>
      <c r="V79" s="6"/>
      <c r="W79" s="9"/>
      <c r="Z79" s="60">
        <f t="shared" si="10"/>
        <v>3.8461538461538494</v>
      </c>
      <c r="AA79" s="60">
        <f t="shared" si="11"/>
        <v>3.8461538461538494</v>
      </c>
      <c r="AC79" s="14"/>
    </row>
    <row r="80" spans="1:29" ht="11.25" outlineLevel="1">
      <c r="A80" s="16" t="s">
        <v>441</v>
      </c>
      <c r="B80" s="6">
        <v>2.228</v>
      </c>
      <c r="C80" s="6">
        <v>27.131700000000002</v>
      </c>
      <c r="D80" s="6"/>
      <c r="E80" s="6"/>
      <c r="F80" s="6">
        <v>0.543</v>
      </c>
      <c r="G80" s="6">
        <v>6.612436799999999</v>
      </c>
      <c r="H80" s="6">
        <v>0.431</v>
      </c>
      <c r="I80" s="6">
        <v>5.248545600000001</v>
      </c>
      <c r="J80" s="51">
        <f t="shared" si="8"/>
        <v>0.11200000000000004</v>
      </c>
      <c r="K80" s="51">
        <f t="shared" si="9"/>
        <v>1.3638911999999985</v>
      </c>
      <c r="L80" s="6">
        <v>0.57</v>
      </c>
      <c r="M80" s="6">
        <v>6.941232</v>
      </c>
      <c r="N80" s="6"/>
      <c r="O80" s="9"/>
      <c r="P80" s="6">
        <v>0.572</v>
      </c>
      <c r="Q80" s="6">
        <v>6.9655872</v>
      </c>
      <c r="R80" s="6"/>
      <c r="S80" s="9"/>
      <c r="T80" s="6">
        <v>0.543</v>
      </c>
      <c r="U80" s="6">
        <v>6.612436799999999</v>
      </c>
      <c r="V80" s="6"/>
      <c r="W80" s="9"/>
      <c r="Z80" s="60">
        <f t="shared" si="10"/>
        <v>20.62615101289135</v>
      </c>
      <c r="AA80" s="60">
        <f t="shared" si="11"/>
        <v>20.626151012891324</v>
      </c>
      <c r="AC80" s="14"/>
    </row>
    <row r="81" spans="1:29" ht="11.25" outlineLevel="1">
      <c r="A81" s="16" t="s">
        <v>442</v>
      </c>
      <c r="B81" s="6">
        <v>4.699</v>
      </c>
      <c r="C81" s="6">
        <v>57.22254</v>
      </c>
      <c r="D81" s="6"/>
      <c r="E81" s="6"/>
      <c r="F81" s="6">
        <v>1.152</v>
      </c>
      <c r="G81" s="6">
        <v>14.028595199999998</v>
      </c>
      <c r="H81" s="6">
        <v>0.973</v>
      </c>
      <c r="I81" s="6">
        <v>11.848804800000002</v>
      </c>
      <c r="J81" s="51">
        <f t="shared" si="8"/>
        <v>0.17899999999999994</v>
      </c>
      <c r="K81" s="51">
        <f t="shared" si="9"/>
        <v>2.1797903999999964</v>
      </c>
      <c r="L81" s="6">
        <v>1.197</v>
      </c>
      <c r="M81" s="6">
        <v>14.5765872</v>
      </c>
      <c r="N81" s="6"/>
      <c r="O81" s="9"/>
      <c r="P81" s="6">
        <v>1.198</v>
      </c>
      <c r="Q81" s="6">
        <v>14.5887648</v>
      </c>
      <c r="R81" s="6"/>
      <c r="S81" s="9"/>
      <c r="T81" s="6">
        <v>1.152</v>
      </c>
      <c r="U81" s="6">
        <v>14.028595199999998</v>
      </c>
      <c r="V81" s="6"/>
      <c r="W81" s="9"/>
      <c r="Z81" s="60">
        <f t="shared" si="10"/>
        <v>15.53819444444444</v>
      </c>
      <c r="AA81" s="60">
        <f t="shared" si="11"/>
        <v>15.53819444444442</v>
      </c>
      <c r="AC81" s="14"/>
    </row>
    <row r="82" spans="1:29" ht="11.25" outlineLevel="1">
      <c r="A82" s="16" t="s">
        <v>443</v>
      </c>
      <c r="B82" s="6">
        <v>7.613</v>
      </c>
      <c r="C82" s="6">
        <v>92.70807</v>
      </c>
      <c r="D82" s="6"/>
      <c r="E82" s="6"/>
      <c r="F82" s="6">
        <v>0.714</v>
      </c>
      <c r="G82" s="6">
        <v>8.6948064</v>
      </c>
      <c r="H82" s="6">
        <v>0.27</v>
      </c>
      <c r="I82" s="6">
        <v>3.2879519999999998</v>
      </c>
      <c r="J82" s="51">
        <f t="shared" si="8"/>
        <v>0.44399999999999995</v>
      </c>
      <c r="K82" s="51">
        <f t="shared" si="9"/>
        <v>5.406854399999999</v>
      </c>
      <c r="L82" s="6">
        <v>2.465</v>
      </c>
      <c r="M82" s="6">
        <v>30.017783999999995</v>
      </c>
      <c r="N82" s="6"/>
      <c r="O82" s="9"/>
      <c r="P82" s="6">
        <v>3.518</v>
      </c>
      <c r="Q82" s="6">
        <v>42.84079680000001</v>
      </c>
      <c r="R82" s="6"/>
      <c r="S82" s="9"/>
      <c r="T82" s="6">
        <v>0.916</v>
      </c>
      <c r="U82" s="6">
        <v>11.1546816</v>
      </c>
      <c r="V82" s="6"/>
      <c r="W82" s="9"/>
      <c r="Z82" s="60">
        <f t="shared" si="10"/>
        <v>62.18487394957983</v>
      </c>
      <c r="AA82" s="60">
        <f t="shared" si="11"/>
        <v>62.18487394957983</v>
      </c>
      <c r="AC82" s="14"/>
    </row>
    <row r="83" spans="1:29" ht="11.25" outlineLevel="1">
      <c r="A83" s="16" t="s">
        <v>444</v>
      </c>
      <c r="B83" s="6">
        <v>6.909</v>
      </c>
      <c r="C83" s="6">
        <v>84.13505</v>
      </c>
      <c r="D83" s="6"/>
      <c r="E83" s="6"/>
      <c r="F83" s="6">
        <v>1.156</v>
      </c>
      <c r="G83" s="6">
        <v>14.077305599999999</v>
      </c>
      <c r="H83" s="6">
        <v>0.46</v>
      </c>
      <c r="I83" s="6">
        <v>5.601696</v>
      </c>
      <c r="J83" s="51">
        <f t="shared" si="8"/>
        <v>0.696</v>
      </c>
      <c r="K83" s="51">
        <f t="shared" si="9"/>
        <v>8.475609599999999</v>
      </c>
      <c r="L83" s="6">
        <v>1.707</v>
      </c>
      <c r="M83" s="6">
        <v>20.7871632</v>
      </c>
      <c r="N83" s="6"/>
      <c r="O83" s="9"/>
      <c r="P83" s="6">
        <v>1.814</v>
      </c>
      <c r="Q83" s="6">
        <v>22.090166399999998</v>
      </c>
      <c r="R83" s="6"/>
      <c r="S83" s="9"/>
      <c r="T83" s="6">
        <v>2.232</v>
      </c>
      <c r="U83" s="6">
        <v>27.1804032</v>
      </c>
      <c r="V83" s="6"/>
      <c r="W83" s="9"/>
      <c r="Z83" s="60">
        <f t="shared" si="10"/>
        <v>60.207612456747405</v>
      </c>
      <c r="AA83" s="60">
        <f t="shared" si="11"/>
        <v>60.2076124567474</v>
      </c>
      <c r="AC83" s="14"/>
    </row>
    <row r="84" spans="1:29" ht="11.25" outlineLevel="1">
      <c r="A84" s="16" t="s">
        <v>445</v>
      </c>
      <c r="B84" s="6">
        <v>7.137</v>
      </c>
      <c r="C84" s="6">
        <v>86.91156</v>
      </c>
      <c r="D84" s="6"/>
      <c r="E84" s="6"/>
      <c r="F84" s="6">
        <v>1.35</v>
      </c>
      <c r="G84" s="6">
        <v>16.43976</v>
      </c>
      <c r="H84" s="6">
        <v>0.992</v>
      </c>
      <c r="I84" s="6">
        <v>13.151816</v>
      </c>
      <c r="J84" s="51">
        <f t="shared" si="8"/>
        <v>0.3580000000000001</v>
      </c>
      <c r="K84" s="51">
        <f t="shared" si="9"/>
        <v>3.2879439999999995</v>
      </c>
      <c r="L84" s="6">
        <v>2.206</v>
      </c>
      <c r="M84" s="6">
        <v>26.8637856</v>
      </c>
      <c r="N84" s="6"/>
      <c r="O84" s="9"/>
      <c r="P84" s="6">
        <v>2.211</v>
      </c>
      <c r="Q84" s="6">
        <v>26.9246736</v>
      </c>
      <c r="R84" s="6"/>
      <c r="S84" s="9"/>
      <c r="T84" s="6">
        <v>1.37</v>
      </c>
      <c r="U84" s="6">
        <v>16.683311999999997</v>
      </c>
      <c r="V84" s="6"/>
      <c r="W84" s="9"/>
      <c r="Z84" s="60">
        <f t="shared" si="10"/>
        <v>26.518518518518526</v>
      </c>
      <c r="AA84" s="60">
        <f t="shared" si="11"/>
        <v>19.999951337489108</v>
      </c>
      <c r="AC84" s="14"/>
    </row>
    <row r="85" spans="1:29" ht="33.75" outlineLevel="1">
      <c r="A85" s="16" t="s">
        <v>446</v>
      </c>
      <c r="B85" s="6">
        <v>7.032</v>
      </c>
      <c r="C85" s="6">
        <v>85.63289999999999</v>
      </c>
      <c r="D85" s="6"/>
      <c r="E85" s="6"/>
      <c r="F85" s="6">
        <v>1.44</v>
      </c>
      <c r="G85" s="6">
        <v>17.535743999999998</v>
      </c>
      <c r="H85" s="6">
        <v>1.494</v>
      </c>
      <c r="I85" s="6">
        <v>20.82369</v>
      </c>
      <c r="J85" s="51">
        <f t="shared" si="8"/>
        <v>-0.05400000000000005</v>
      </c>
      <c r="K85" s="51">
        <f t="shared" si="9"/>
        <v>-3.2879460000000016</v>
      </c>
      <c r="L85" s="6">
        <v>1.947</v>
      </c>
      <c r="M85" s="6">
        <v>23.709787199999997</v>
      </c>
      <c r="N85" s="6"/>
      <c r="O85" s="9"/>
      <c r="P85" s="6">
        <v>2.205</v>
      </c>
      <c r="Q85" s="6">
        <v>26.851608</v>
      </c>
      <c r="R85" s="6"/>
      <c r="S85" s="9"/>
      <c r="T85" s="6">
        <v>1.44</v>
      </c>
      <c r="U85" s="6">
        <v>17.535743999999998</v>
      </c>
      <c r="V85" s="6"/>
      <c r="W85" s="9"/>
      <c r="Z85" s="60">
        <f t="shared" si="10"/>
        <v>-3.7500000000000036</v>
      </c>
      <c r="AA85" s="60">
        <f t="shared" si="11"/>
        <v>-18.749965784172044</v>
      </c>
      <c r="AC85" s="14" t="s">
        <v>505</v>
      </c>
    </row>
    <row r="86" spans="1:29" ht="11.25" outlineLevel="1">
      <c r="A86" s="16" t="s">
        <v>447</v>
      </c>
      <c r="B86" s="6">
        <v>5.635</v>
      </c>
      <c r="C86" s="6">
        <v>68.62075</v>
      </c>
      <c r="D86" s="6"/>
      <c r="E86" s="6"/>
      <c r="F86" s="6">
        <v>0.796</v>
      </c>
      <c r="G86" s="6">
        <v>9.693369599999999</v>
      </c>
      <c r="H86" s="6">
        <v>0.486</v>
      </c>
      <c r="I86" s="6">
        <v>5.918313599999999</v>
      </c>
      <c r="J86" s="51">
        <f t="shared" si="8"/>
        <v>0.31000000000000005</v>
      </c>
      <c r="K86" s="51">
        <f t="shared" si="9"/>
        <v>3.7750559999999993</v>
      </c>
      <c r="L86" s="6">
        <v>2.022</v>
      </c>
      <c r="M86" s="6">
        <v>24.6231072</v>
      </c>
      <c r="N86" s="6"/>
      <c r="O86" s="9"/>
      <c r="P86" s="6">
        <v>2.023</v>
      </c>
      <c r="Q86" s="6">
        <v>24.635284799999997</v>
      </c>
      <c r="R86" s="6"/>
      <c r="S86" s="9"/>
      <c r="T86" s="6">
        <v>0.794</v>
      </c>
      <c r="U86" s="6">
        <v>9.6690144</v>
      </c>
      <c r="V86" s="6"/>
      <c r="W86" s="9"/>
      <c r="Z86" s="60">
        <f t="shared" si="10"/>
        <v>38.94472361809046</v>
      </c>
      <c r="AA86" s="60">
        <f t="shared" si="11"/>
        <v>38.94472361809045</v>
      </c>
      <c r="AC86" s="14"/>
    </row>
    <row r="87" spans="1:29" ht="11.25" outlineLevel="1">
      <c r="A87" s="16" t="s">
        <v>448</v>
      </c>
      <c r="B87" s="6">
        <v>5.276</v>
      </c>
      <c r="C87" s="6">
        <v>64.24901</v>
      </c>
      <c r="D87" s="6"/>
      <c r="E87" s="6"/>
      <c r="F87" s="6">
        <v>0.782</v>
      </c>
      <c r="G87" s="6">
        <v>9.522883199999999</v>
      </c>
      <c r="H87" s="6">
        <v>0.64</v>
      </c>
      <c r="I87" s="6">
        <v>7.793664000000001</v>
      </c>
      <c r="J87" s="51">
        <f t="shared" si="8"/>
        <v>0.14200000000000002</v>
      </c>
      <c r="K87" s="51">
        <f t="shared" si="9"/>
        <v>1.7292191999999984</v>
      </c>
      <c r="L87" s="6">
        <v>1.857</v>
      </c>
      <c r="M87" s="6">
        <v>22.613803200000003</v>
      </c>
      <c r="N87" s="6"/>
      <c r="O87" s="9"/>
      <c r="P87" s="6">
        <v>1.86</v>
      </c>
      <c r="Q87" s="6">
        <v>22.650336</v>
      </c>
      <c r="R87" s="6"/>
      <c r="S87" s="9"/>
      <c r="T87" s="6">
        <v>0.777</v>
      </c>
      <c r="U87" s="6">
        <v>9.461995199999999</v>
      </c>
      <c r="V87" s="6"/>
      <c r="W87" s="9"/>
      <c r="Z87" s="60">
        <f t="shared" si="10"/>
        <v>18.158567774936063</v>
      </c>
      <c r="AA87" s="60">
        <f t="shared" si="11"/>
        <v>18.158567774936046</v>
      </c>
      <c r="AC87" s="14"/>
    </row>
    <row r="88" spans="1:29" ht="11.25" outlineLevel="1">
      <c r="A88" s="16" t="s">
        <v>449</v>
      </c>
      <c r="B88" s="6">
        <v>7.467</v>
      </c>
      <c r="C88" s="6">
        <v>90.93012</v>
      </c>
      <c r="D88" s="6"/>
      <c r="E88" s="6"/>
      <c r="F88" s="6">
        <v>0.9</v>
      </c>
      <c r="G88" s="6">
        <v>10.95984</v>
      </c>
      <c r="H88" s="6">
        <v>0.545</v>
      </c>
      <c r="I88" s="6">
        <v>6.636792</v>
      </c>
      <c r="J88" s="51">
        <f t="shared" si="8"/>
        <v>0.355</v>
      </c>
      <c r="K88" s="51">
        <f t="shared" si="9"/>
        <v>4.323048</v>
      </c>
      <c r="L88" s="6">
        <v>2.82</v>
      </c>
      <c r="M88" s="6">
        <v>34.340832</v>
      </c>
      <c r="N88" s="6"/>
      <c r="O88" s="9"/>
      <c r="P88" s="6">
        <v>2.82</v>
      </c>
      <c r="Q88" s="6">
        <v>34.340832</v>
      </c>
      <c r="R88" s="6"/>
      <c r="S88" s="9"/>
      <c r="T88" s="6">
        <v>0.927</v>
      </c>
      <c r="U88" s="6">
        <v>11.288635199999998</v>
      </c>
      <c r="V88" s="6"/>
      <c r="W88" s="9"/>
      <c r="Z88" s="60">
        <f t="shared" si="10"/>
        <v>39.44444444444444</v>
      </c>
      <c r="AA88" s="60">
        <f t="shared" si="11"/>
        <v>39.44444444444444</v>
      </c>
      <c r="AC88" s="14"/>
    </row>
    <row r="89" spans="1:29" ht="11.25" outlineLevel="1">
      <c r="A89" s="16" t="s">
        <v>450</v>
      </c>
      <c r="B89" s="6">
        <v>6.791</v>
      </c>
      <c r="C89" s="6">
        <v>82.69808</v>
      </c>
      <c r="D89" s="6"/>
      <c r="E89" s="6"/>
      <c r="F89" s="6">
        <v>1.05</v>
      </c>
      <c r="G89" s="6">
        <v>12.78648</v>
      </c>
      <c r="H89" s="6">
        <v>0.609</v>
      </c>
      <c r="I89" s="6">
        <v>7.708422799999999</v>
      </c>
      <c r="J89" s="51">
        <f t="shared" si="8"/>
        <v>0.44100000000000006</v>
      </c>
      <c r="K89" s="51">
        <f t="shared" si="9"/>
        <v>5.0780572</v>
      </c>
      <c r="L89" s="6">
        <v>1.992</v>
      </c>
      <c r="M89" s="6">
        <v>24.2577792</v>
      </c>
      <c r="N89" s="6"/>
      <c r="O89" s="9"/>
      <c r="P89" s="6">
        <v>2.463</v>
      </c>
      <c r="Q89" s="6">
        <v>29.993428799999997</v>
      </c>
      <c r="R89" s="6"/>
      <c r="S89" s="9"/>
      <c r="T89" s="6">
        <v>1.286</v>
      </c>
      <c r="U89" s="6">
        <v>15.660393599999999</v>
      </c>
      <c r="V89" s="6"/>
      <c r="W89" s="9"/>
      <c r="Z89" s="60">
        <f t="shared" si="10"/>
        <v>42.00000000000001</v>
      </c>
      <c r="AA89" s="60">
        <f t="shared" si="11"/>
        <v>39.71427007276436</v>
      </c>
      <c r="AC89" s="14"/>
    </row>
    <row r="90" spans="1:29" ht="11.25" outlineLevel="1">
      <c r="A90" s="16" t="s">
        <v>451</v>
      </c>
      <c r="B90" s="6">
        <v>5.599</v>
      </c>
      <c r="C90" s="6">
        <v>68.18236999999999</v>
      </c>
      <c r="D90" s="6"/>
      <c r="E90" s="6"/>
      <c r="F90" s="6">
        <v>0.989</v>
      </c>
      <c r="G90" s="6">
        <v>12.0436464</v>
      </c>
      <c r="H90" s="6">
        <v>0.706</v>
      </c>
      <c r="I90" s="6">
        <v>8.597385599999999</v>
      </c>
      <c r="J90" s="51">
        <f t="shared" si="8"/>
        <v>0.28300000000000003</v>
      </c>
      <c r="K90" s="51">
        <f t="shared" si="9"/>
        <v>3.446260800000001</v>
      </c>
      <c r="L90" s="6">
        <v>1.44</v>
      </c>
      <c r="M90" s="6">
        <v>17.535743999999998</v>
      </c>
      <c r="N90" s="6"/>
      <c r="O90" s="9"/>
      <c r="P90" s="6">
        <v>1.825</v>
      </c>
      <c r="Q90" s="6">
        <v>22.22412</v>
      </c>
      <c r="R90" s="6"/>
      <c r="S90" s="9"/>
      <c r="T90" s="6">
        <v>1.345</v>
      </c>
      <c r="U90" s="6">
        <v>16.378871999999998</v>
      </c>
      <c r="V90" s="6"/>
      <c r="W90" s="9"/>
      <c r="Z90" s="60">
        <f t="shared" si="10"/>
        <v>28.61476238624874</v>
      </c>
      <c r="AA90" s="60">
        <f t="shared" si="11"/>
        <v>28.614762386248742</v>
      </c>
      <c r="AC90" s="14"/>
    </row>
    <row r="91" spans="1:29" ht="11.25" outlineLevel="1">
      <c r="A91" s="16" t="s">
        <v>452</v>
      </c>
      <c r="B91" s="6">
        <v>11.093</v>
      </c>
      <c r="C91" s="6">
        <v>135.08612</v>
      </c>
      <c r="D91" s="6"/>
      <c r="E91" s="6"/>
      <c r="F91" s="6">
        <v>1.693</v>
      </c>
      <c r="G91" s="6">
        <v>20.6166768</v>
      </c>
      <c r="H91" s="6">
        <v>0.081</v>
      </c>
      <c r="I91" s="6">
        <v>0.9863856000000001</v>
      </c>
      <c r="J91" s="51">
        <f t="shared" si="8"/>
        <v>1.612</v>
      </c>
      <c r="K91" s="51">
        <f t="shared" si="9"/>
        <v>19.630291200000002</v>
      </c>
      <c r="L91" s="6">
        <v>4.2</v>
      </c>
      <c r="M91" s="6">
        <v>51.14592</v>
      </c>
      <c r="N91" s="6"/>
      <c r="O91" s="9"/>
      <c r="P91" s="6">
        <v>3.4</v>
      </c>
      <c r="Q91" s="6">
        <v>41.403839999999995</v>
      </c>
      <c r="R91" s="6"/>
      <c r="S91" s="9"/>
      <c r="T91" s="6">
        <v>1.8</v>
      </c>
      <c r="U91" s="6">
        <v>21.91968</v>
      </c>
      <c r="V91" s="6"/>
      <c r="W91" s="9"/>
      <c r="Z91" s="60">
        <f t="shared" si="10"/>
        <v>95.2155936207915</v>
      </c>
      <c r="AA91" s="60">
        <f t="shared" si="11"/>
        <v>95.21559362079151</v>
      </c>
      <c r="AC91" s="14"/>
    </row>
    <row r="92" spans="1:29" ht="11.25" outlineLevel="1">
      <c r="A92" s="16" t="s">
        <v>453</v>
      </c>
      <c r="B92" s="6">
        <v>2.914</v>
      </c>
      <c r="C92" s="6">
        <v>35.48554</v>
      </c>
      <c r="D92" s="6"/>
      <c r="E92" s="6"/>
      <c r="F92" s="6">
        <v>0.54</v>
      </c>
      <c r="G92" s="6">
        <v>6.5759039999999995</v>
      </c>
      <c r="H92" s="6">
        <v>0.112</v>
      </c>
      <c r="I92" s="6">
        <v>1.3638912</v>
      </c>
      <c r="J92" s="51">
        <f t="shared" si="8"/>
        <v>0.42800000000000005</v>
      </c>
      <c r="K92" s="51">
        <f t="shared" si="9"/>
        <v>5.212012799999999</v>
      </c>
      <c r="L92" s="6">
        <v>0.69</v>
      </c>
      <c r="M92" s="6">
        <v>8.402544</v>
      </c>
      <c r="N92" s="6"/>
      <c r="O92" s="9"/>
      <c r="P92" s="6">
        <v>0.994</v>
      </c>
      <c r="Q92" s="6">
        <v>12.104534399999999</v>
      </c>
      <c r="R92" s="6"/>
      <c r="S92" s="9"/>
      <c r="T92" s="6">
        <v>0.69</v>
      </c>
      <c r="U92" s="6">
        <v>8.402544</v>
      </c>
      <c r="V92" s="6"/>
      <c r="W92" s="9"/>
      <c r="Z92" s="60">
        <f t="shared" si="10"/>
        <v>79.25925925925927</v>
      </c>
      <c r="AA92" s="60">
        <f t="shared" si="11"/>
        <v>79.25925925925925</v>
      </c>
      <c r="AC92" s="14"/>
    </row>
    <row r="93" spans="1:29" ht="33.75" outlineLevel="1">
      <c r="A93" s="16" t="s">
        <v>454</v>
      </c>
      <c r="B93" s="6">
        <v>4.865</v>
      </c>
      <c r="C93" s="6">
        <v>59.24405</v>
      </c>
      <c r="D93" s="6"/>
      <c r="E93" s="6"/>
      <c r="F93" s="6">
        <v>1.08</v>
      </c>
      <c r="G93" s="6">
        <v>13.151807999999999</v>
      </c>
      <c r="H93" s="6">
        <v>0.921</v>
      </c>
      <c r="I93" s="6">
        <v>20.421837200000002</v>
      </c>
      <c r="J93" s="51">
        <f t="shared" si="8"/>
        <v>0.15900000000000003</v>
      </c>
      <c r="K93" s="51">
        <f t="shared" si="9"/>
        <v>-7.270029200000003</v>
      </c>
      <c r="L93" s="6">
        <v>1.25</v>
      </c>
      <c r="M93" s="6">
        <v>15.222</v>
      </c>
      <c r="N93" s="6"/>
      <c r="O93" s="9"/>
      <c r="P93" s="6">
        <v>1.455</v>
      </c>
      <c r="Q93" s="6">
        <v>17.718408</v>
      </c>
      <c r="R93" s="6"/>
      <c r="S93" s="9"/>
      <c r="T93" s="6">
        <v>1.08</v>
      </c>
      <c r="U93" s="6">
        <v>13.151807999999999</v>
      </c>
      <c r="V93" s="6"/>
      <c r="W93" s="9"/>
      <c r="Z93" s="60">
        <f t="shared" si="10"/>
        <v>14.722222222222225</v>
      </c>
      <c r="AA93" s="60">
        <f t="shared" si="11"/>
        <v>-55.27779298481246</v>
      </c>
      <c r="AC93" s="14" t="s">
        <v>505</v>
      </c>
    </row>
    <row r="94" spans="1:29" ht="11.25">
      <c r="A94" s="18" t="s">
        <v>69</v>
      </c>
      <c r="B94" s="13">
        <f aca="true" t="shared" si="12" ref="B94:W94">SUM(B95:B100)</f>
        <v>6.27</v>
      </c>
      <c r="C94" s="13">
        <f t="shared" si="12"/>
        <v>76.35359</v>
      </c>
      <c r="D94" s="13">
        <f t="shared" si="12"/>
        <v>0</v>
      </c>
      <c r="E94" s="13">
        <f t="shared" si="12"/>
        <v>0</v>
      </c>
      <c r="F94" s="13">
        <f t="shared" si="12"/>
        <v>1.251</v>
      </c>
      <c r="G94" s="13">
        <f t="shared" si="12"/>
        <v>15.2341776</v>
      </c>
      <c r="H94" s="13">
        <f t="shared" si="12"/>
        <v>0.558</v>
      </c>
      <c r="I94" s="13">
        <f t="shared" si="12"/>
        <v>7.428351599999999</v>
      </c>
      <c r="J94" s="13">
        <f t="shared" si="12"/>
        <v>0.693</v>
      </c>
      <c r="K94" s="13">
        <f t="shared" si="12"/>
        <v>7.805826000000001</v>
      </c>
      <c r="L94" s="13">
        <f t="shared" si="12"/>
        <v>1.8550000000000002</v>
      </c>
      <c r="M94" s="13">
        <f t="shared" si="12"/>
        <v>22.589447999999997</v>
      </c>
      <c r="N94" s="13">
        <f t="shared" si="12"/>
        <v>0</v>
      </c>
      <c r="O94" s="13">
        <f t="shared" si="12"/>
        <v>0</v>
      </c>
      <c r="P94" s="13">
        <f t="shared" si="12"/>
        <v>1.897</v>
      </c>
      <c r="Q94" s="13">
        <f t="shared" si="12"/>
        <v>23.100907199999998</v>
      </c>
      <c r="R94" s="13">
        <f t="shared" si="12"/>
        <v>0</v>
      </c>
      <c r="S94" s="13">
        <f t="shared" si="12"/>
        <v>0</v>
      </c>
      <c r="T94" s="13">
        <f t="shared" si="12"/>
        <v>1.2670000000000001</v>
      </c>
      <c r="U94" s="13">
        <f t="shared" si="12"/>
        <v>15.429019200000003</v>
      </c>
      <c r="V94" s="13">
        <f t="shared" si="12"/>
        <v>0</v>
      </c>
      <c r="W94" s="13">
        <f t="shared" si="12"/>
        <v>0</v>
      </c>
      <c r="Z94" s="65">
        <f>(J94/F94)*100</f>
        <v>55.39568345323741</v>
      </c>
      <c r="AA94" s="65">
        <f>(K94/G94)*100</f>
        <v>51.238906391638764</v>
      </c>
      <c r="AC94" s="14"/>
    </row>
    <row r="95" spans="1:29" ht="11.25" outlineLevel="1">
      <c r="A95" s="16" t="s">
        <v>455</v>
      </c>
      <c r="B95" s="6">
        <v>3.905</v>
      </c>
      <c r="C95" s="6">
        <v>47.55354</v>
      </c>
      <c r="D95" s="6"/>
      <c r="E95" s="6"/>
      <c r="F95" s="6">
        <v>0.715</v>
      </c>
      <c r="G95" s="6">
        <v>8.706984</v>
      </c>
      <c r="H95" s="6">
        <v>0.36</v>
      </c>
      <c r="I95" s="6">
        <v>4.6274928</v>
      </c>
      <c r="J95" s="51">
        <f>F95-H95</f>
        <v>0.355</v>
      </c>
      <c r="K95" s="51">
        <f>G95-I95</f>
        <v>4.0794912000000005</v>
      </c>
      <c r="L95" s="6">
        <v>1.237</v>
      </c>
      <c r="M95" s="6">
        <v>15.0636912</v>
      </c>
      <c r="N95" s="6"/>
      <c r="O95" s="9"/>
      <c r="P95" s="6">
        <v>1.238</v>
      </c>
      <c r="Q95" s="6">
        <v>15.075868799999999</v>
      </c>
      <c r="R95" s="6"/>
      <c r="S95" s="9"/>
      <c r="T95" s="6">
        <v>0.715</v>
      </c>
      <c r="U95" s="6">
        <v>8.706984</v>
      </c>
      <c r="V95" s="6"/>
      <c r="W95" s="9"/>
      <c r="Z95" s="60">
        <f>(J95/F95)*100</f>
        <v>49.65034965034965</v>
      </c>
      <c r="AA95" s="60">
        <f>(K95/G95)*100</f>
        <v>46.85309172498767</v>
      </c>
      <c r="AC95" s="14"/>
    </row>
    <row r="96" spans="1:29" ht="11.25" outlineLevel="1">
      <c r="A96" s="16" t="s">
        <v>367</v>
      </c>
      <c r="B96" s="6">
        <v>0.614</v>
      </c>
      <c r="C96" s="6">
        <v>7.47704</v>
      </c>
      <c r="D96" s="6"/>
      <c r="E96" s="6"/>
      <c r="F96" s="6">
        <v>0.111</v>
      </c>
      <c r="G96" s="6">
        <v>1.3517135999999998</v>
      </c>
      <c r="H96" s="6">
        <v>0.023</v>
      </c>
      <c r="I96" s="6">
        <v>0.2800848</v>
      </c>
      <c r="J96" s="51">
        <f aca="true" t="shared" si="13" ref="J96:J101">F96-H96</f>
        <v>0.088</v>
      </c>
      <c r="K96" s="51">
        <f aca="true" t="shared" si="14" ref="K96:K101">G96-I96</f>
        <v>1.0716287999999998</v>
      </c>
      <c r="L96" s="6">
        <v>0.173</v>
      </c>
      <c r="M96" s="6">
        <v>2.1067248</v>
      </c>
      <c r="N96" s="6"/>
      <c r="O96" s="9"/>
      <c r="P96" s="6">
        <v>0.211</v>
      </c>
      <c r="Q96" s="6">
        <v>2.5694736</v>
      </c>
      <c r="R96" s="6"/>
      <c r="S96" s="9"/>
      <c r="T96" s="6">
        <v>0.119</v>
      </c>
      <c r="U96" s="6">
        <v>1.4491344</v>
      </c>
      <c r="V96" s="6"/>
      <c r="W96" s="9"/>
      <c r="Z96" s="60">
        <f aca="true" t="shared" si="15" ref="Z96:Z101">(J96/F96)*100</f>
        <v>79.27927927927927</v>
      </c>
      <c r="AA96" s="60">
        <f aca="true" t="shared" si="16" ref="AA96:AA101">(K96/G96)*100</f>
        <v>79.27927927927928</v>
      </c>
      <c r="AC96" s="14"/>
    </row>
    <row r="97" spans="1:29" ht="11.25" outlineLevel="1">
      <c r="A97" s="16" t="s">
        <v>368</v>
      </c>
      <c r="B97" s="6">
        <v>0.171</v>
      </c>
      <c r="C97" s="6">
        <v>2.0823899999999997</v>
      </c>
      <c r="D97" s="6"/>
      <c r="E97" s="6"/>
      <c r="F97" s="6">
        <v>0.042</v>
      </c>
      <c r="G97" s="6">
        <v>0.5114592</v>
      </c>
      <c r="H97" s="6">
        <v>0.033</v>
      </c>
      <c r="I97" s="6">
        <v>0.4018608</v>
      </c>
      <c r="J97" s="51">
        <f t="shared" si="13"/>
        <v>0.009000000000000001</v>
      </c>
      <c r="K97" s="51">
        <f t="shared" si="14"/>
        <v>0.10959839999999998</v>
      </c>
      <c r="L97" s="6">
        <v>0.043</v>
      </c>
      <c r="M97" s="6">
        <v>0.5236368</v>
      </c>
      <c r="N97" s="6"/>
      <c r="O97" s="9"/>
      <c r="P97" s="6">
        <v>0.044</v>
      </c>
      <c r="Q97" s="6">
        <v>0.5358144</v>
      </c>
      <c r="R97" s="6"/>
      <c r="S97" s="9"/>
      <c r="T97" s="6">
        <v>0.042</v>
      </c>
      <c r="U97" s="6">
        <v>0.5114592</v>
      </c>
      <c r="V97" s="6"/>
      <c r="W97" s="9"/>
      <c r="Z97" s="60">
        <f t="shared" si="15"/>
        <v>21.42857142857143</v>
      </c>
      <c r="AA97" s="60">
        <f t="shared" si="16"/>
        <v>21.428571428571423</v>
      </c>
      <c r="AC97" s="14"/>
    </row>
    <row r="98" spans="1:29" ht="11.25" outlineLevel="1">
      <c r="A98" s="16" t="s">
        <v>456</v>
      </c>
      <c r="B98" s="6">
        <v>0.212</v>
      </c>
      <c r="C98" s="6">
        <v>2.58167</v>
      </c>
      <c r="D98" s="6"/>
      <c r="E98" s="6"/>
      <c r="F98" s="6">
        <v>0.042</v>
      </c>
      <c r="G98" s="6">
        <v>0.5114592</v>
      </c>
      <c r="H98" s="6">
        <v>0.033</v>
      </c>
      <c r="I98" s="6">
        <v>0.4505768</v>
      </c>
      <c r="J98" s="51">
        <f t="shared" si="13"/>
        <v>0.009000000000000001</v>
      </c>
      <c r="K98" s="51">
        <f t="shared" si="14"/>
        <v>0.0608824</v>
      </c>
      <c r="L98" s="6">
        <v>0.064</v>
      </c>
      <c r="M98" s="6">
        <v>0.7793664</v>
      </c>
      <c r="N98" s="6"/>
      <c r="O98" s="9"/>
      <c r="P98" s="6">
        <v>0.063</v>
      </c>
      <c r="Q98" s="6">
        <v>0.7671887999999999</v>
      </c>
      <c r="R98" s="6"/>
      <c r="S98" s="9"/>
      <c r="T98" s="6">
        <v>0.043</v>
      </c>
      <c r="U98" s="6">
        <v>0.5236368</v>
      </c>
      <c r="V98" s="6"/>
      <c r="W98" s="9"/>
      <c r="Z98" s="60">
        <f t="shared" si="15"/>
        <v>21.42857142857143</v>
      </c>
      <c r="AA98" s="60">
        <f t="shared" si="16"/>
        <v>11.90366699826692</v>
      </c>
      <c r="AC98" s="14"/>
    </row>
    <row r="99" spans="1:29" ht="11.25" outlineLevel="1">
      <c r="A99" s="16" t="s">
        <v>457</v>
      </c>
      <c r="B99" s="6">
        <v>0.568</v>
      </c>
      <c r="C99" s="6">
        <v>6.91691</v>
      </c>
      <c r="D99" s="6"/>
      <c r="E99" s="6"/>
      <c r="F99" s="6">
        <v>0.141</v>
      </c>
      <c r="G99" s="6">
        <v>1.7170416</v>
      </c>
      <c r="H99" s="6">
        <v>0.03</v>
      </c>
      <c r="I99" s="6">
        <v>0.365328</v>
      </c>
      <c r="J99" s="51">
        <f t="shared" si="13"/>
        <v>0.11099999999999999</v>
      </c>
      <c r="K99" s="51">
        <f t="shared" si="14"/>
        <v>1.3517136</v>
      </c>
      <c r="L99" s="6">
        <v>0.141</v>
      </c>
      <c r="M99" s="6">
        <v>1.7170416</v>
      </c>
      <c r="N99" s="6"/>
      <c r="O99" s="9"/>
      <c r="P99" s="6">
        <v>0.141</v>
      </c>
      <c r="Q99" s="6">
        <v>1.7170416</v>
      </c>
      <c r="R99" s="6"/>
      <c r="S99" s="9"/>
      <c r="T99" s="6">
        <v>0.145</v>
      </c>
      <c r="U99" s="6">
        <v>1.765752</v>
      </c>
      <c r="V99" s="6"/>
      <c r="W99" s="9"/>
      <c r="Z99" s="60">
        <f t="shared" si="15"/>
        <v>78.72340425531915</v>
      </c>
      <c r="AA99" s="60">
        <f t="shared" si="16"/>
        <v>78.72340425531915</v>
      </c>
      <c r="AC99" s="14"/>
    </row>
    <row r="100" spans="1:29" ht="11.25" outlineLevel="1">
      <c r="A100" s="16" t="s">
        <v>458</v>
      </c>
      <c r="B100" s="6">
        <v>0.8</v>
      </c>
      <c r="C100" s="6">
        <v>9.742040000000001</v>
      </c>
      <c r="D100" s="6"/>
      <c r="E100" s="6"/>
      <c r="F100" s="6">
        <v>0.2</v>
      </c>
      <c r="G100" s="6">
        <v>2.43552</v>
      </c>
      <c r="H100" s="6">
        <v>0.079</v>
      </c>
      <c r="I100" s="6">
        <v>1.3030084</v>
      </c>
      <c r="J100" s="51">
        <f t="shared" si="13"/>
        <v>0.12100000000000001</v>
      </c>
      <c r="K100" s="51">
        <f t="shared" si="14"/>
        <v>1.1325116</v>
      </c>
      <c r="L100" s="6">
        <v>0.197</v>
      </c>
      <c r="M100" s="6">
        <v>2.3989872</v>
      </c>
      <c r="N100" s="6"/>
      <c r="O100" s="9"/>
      <c r="P100" s="6">
        <v>0.2</v>
      </c>
      <c r="Q100" s="6">
        <v>2.43552</v>
      </c>
      <c r="R100" s="6"/>
      <c r="S100" s="9"/>
      <c r="T100" s="6">
        <v>0.203</v>
      </c>
      <c r="U100" s="6">
        <v>2.4720527999999997</v>
      </c>
      <c r="V100" s="6"/>
      <c r="W100" s="9"/>
      <c r="Z100" s="60">
        <f t="shared" si="15"/>
        <v>60.5</v>
      </c>
      <c r="AA100" s="60">
        <f t="shared" si="16"/>
        <v>46.49978649323348</v>
      </c>
      <c r="AC100" s="14"/>
    </row>
    <row r="101" spans="1:29" ht="11.25" outlineLevel="1">
      <c r="A101" s="17" t="s">
        <v>75</v>
      </c>
      <c r="B101" s="6">
        <v>0.779</v>
      </c>
      <c r="C101" s="6">
        <v>9.48635</v>
      </c>
      <c r="D101" s="6"/>
      <c r="E101" s="6"/>
      <c r="F101" s="6">
        <v>0.147</v>
      </c>
      <c r="G101" s="6">
        <v>1.7901072</v>
      </c>
      <c r="H101" s="6">
        <v>0.114</v>
      </c>
      <c r="I101" s="6">
        <v>1.3882464</v>
      </c>
      <c r="J101" s="51">
        <f t="shared" si="13"/>
        <v>0.03299999999999999</v>
      </c>
      <c r="K101" s="51">
        <f t="shared" si="14"/>
        <v>0.4018607999999999</v>
      </c>
      <c r="L101" s="6">
        <v>0.183</v>
      </c>
      <c r="M101" s="6">
        <v>2.2285008</v>
      </c>
      <c r="N101" s="6">
        <v>0</v>
      </c>
      <c r="O101" s="6">
        <v>0</v>
      </c>
      <c r="P101" s="6">
        <v>0.25</v>
      </c>
      <c r="Q101" s="6">
        <v>3.0443999999999996</v>
      </c>
      <c r="R101" s="6">
        <v>0</v>
      </c>
      <c r="S101" s="6">
        <v>0</v>
      </c>
      <c r="T101" s="6">
        <v>0.199</v>
      </c>
      <c r="U101" s="6">
        <v>2.4233423999999997</v>
      </c>
      <c r="V101" s="6">
        <v>0</v>
      </c>
      <c r="W101" s="6">
        <v>0</v>
      </c>
      <c r="Z101" s="60">
        <f t="shared" si="15"/>
        <v>22.448979591836725</v>
      </c>
      <c r="AA101" s="60">
        <f t="shared" si="16"/>
        <v>22.44897959183673</v>
      </c>
      <c r="AC101" s="14"/>
    </row>
    <row r="102" spans="2:23" ht="11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/>
      <c r="W102" s="44"/>
    </row>
    <row r="103" spans="1:23" s="29" customFormat="1" ht="15.75" customHeight="1">
      <c r="A103" s="57" t="s">
        <v>518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7"/>
    </row>
    <row r="104" spans="1:23" s="29" customFormat="1" ht="15.75" customHeight="1">
      <c r="A104" s="5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7"/>
    </row>
    <row r="105" spans="1:23" s="29" customFormat="1" ht="15.75" customHeight="1">
      <c r="A105" s="5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7"/>
    </row>
    <row r="106" spans="1:23" s="29" customFormat="1" ht="15.75" customHeight="1">
      <c r="A106" s="5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7"/>
    </row>
    <row r="107" spans="1:23" s="29" customFormat="1" ht="15.75" customHeight="1">
      <c r="A107" s="5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7"/>
    </row>
    <row r="108" spans="1:23" s="29" customFormat="1" ht="20.25" customHeight="1">
      <c r="A108" s="5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7"/>
    </row>
    <row r="109" spans="1:23" s="29" customFormat="1" ht="28.5" customHeight="1">
      <c r="A109" s="5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7"/>
    </row>
    <row r="110" spans="1:23" s="29" customFormat="1" ht="21" customHeight="1">
      <c r="A110" s="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7"/>
    </row>
    <row r="111" spans="2:23" s="29" customFormat="1" ht="11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7"/>
    </row>
    <row r="112" spans="2:23" s="29" customFormat="1" ht="11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7"/>
    </row>
    <row r="113" spans="2:23" s="29" customFormat="1" ht="11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7"/>
    </row>
    <row r="114" spans="2:23" s="29" customFormat="1" ht="11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7"/>
    </row>
    <row r="115" spans="2:23" s="29" customFormat="1" ht="11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7"/>
    </row>
    <row r="116" spans="2:23" s="29" customFormat="1" ht="11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7"/>
    </row>
    <row r="117" spans="2:23" s="29" customFormat="1" ht="11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7"/>
    </row>
    <row r="118" spans="2:23" s="29" customFormat="1" ht="11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7"/>
    </row>
    <row r="119" spans="2:23" s="29" customFormat="1" ht="11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7"/>
    </row>
    <row r="120" spans="2:23" s="29" customFormat="1" ht="11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7"/>
    </row>
    <row r="121" spans="2:23" s="29" customFormat="1" ht="11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7"/>
    </row>
    <row r="122" spans="2:23" s="29" customFormat="1" ht="11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7"/>
    </row>
    <row r="123" spans="2:23" s="29" customFormat="1" ht="11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7"/>
    </row>
    <row r="124" spans="2:23" s="29" customFormat="1" ht="11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7"/>
    </row>
    <row r="125" spans="2:23" s="29" customFormat="1" ht="11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7"/>
    </row>
    <row r="126" spans="2:23" s="29" customFormat="1" ht="11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7"/>
    </row>
    <row r="127" spans="2:23" s="29" customFormat="1" ht="11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7"/>
    </row>
    <row r="128" ht="11.25">
      <c r="W128" s="44"/>
    </row>
    <row r="129" ht="11.25">
      <c r="W129" s="44"/>
    </row>
    <row r="130" ht="11.25">
      <c r="W130" s="44"/>
    </row>
    <row r="131" ht="11.25">
      <c r="W131" s="44"/>
    </row>
    <row r="132" ht="11.25">
      <c r="W132" s="44"/>
    </row>
    <row r="133" ht="11.25">
      <c r="W133" s="44"/>
    </row>
    <row r="134" ht="11.25">
      <c r="W134" s="44"/>
    </row>
    <row r="135" ht="11.25">
      <c r="W135" s="44"/>
    </row>
    <row r="136" ht="11.25">
      <c r="W136" s="44"/>
    </row>
    <row r="137" ht="11.25">
      <c r="W137" s="44"/>
    </row>
    <row r="138" ht="11.25">
      <c r="W138" s="44"/>
    </row>
    <row r="139" ht="11.25">
      <c r="W139" s="44"/>
    </row>
    <row r="140" ht="11.25">
      <c r="W140" s="44"/>
    </row>
    <row r="141" ht="11.25">
      <c r="W141" s="44"/>
    </row>
  </sheetData>
  <sheetProtection/>
  <mergeCells count="24">
    <mergeCell ref="X16:Y16"/>
    <mergeCell ref="L3:O3"/>
    <mergeCell ref="B4:C4"/>
    <mergeCell ref="D4:E4"/>
    <mergeCell ref="L4:M4"/>
    <mergeCell ref="P4:Q4"/>
    <mergeCell ref="J3:K4"/>
    <mergeCell ref="T1:W1"/>
    <mergeCell ref="T3:W3"/>
    <mergeCell ref="T4:U4"/>
    <mergeCell ref="V4:W4"/>
    <mergeCell ref="A2:K2"/>
    <mergeCell ref="R4:S4"/>
    <mergeCell ref="A3:A5"/>
    <mergeCell ref="B3:E3"/>
    <mergeCell ref="F3:I3"/>
    <mergeCell ref="F4:G4"/>
    <mergeCell ref="H4:I4"/>
    <mergeCell ref="N4:O4"/>
    <mergeCell ref="P3:S3"/>
    <mergeCell ref="AJ2:AK2"/>
    <mergeCell ref="AC56:AC58"/>
    <mergeCell ref="AC64:AC66"/>
    <mergeCell ref="Z3:AC4"/>
  </mergeCells>
  <printOptions/>
  <pageMargins left="0.22" right="0.31" top="0.2" bottom="0.2" header="0.17" footer="0.17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0"/>
  <sheetViews>
    <sheetView zoomScalePageLayoutView="0" workbookViewId="0" topLeftCell="A2">
      <pane xSplit="1" ySplit="4" topLeftCell="K9" activePane="bottomRight" state="frozen"/>
      <selection pane="topLeft" activeCell="A2" sqref="A2"/>
      <selection pane="topRight" activeCell="C2" sqref="C2"/>
      <selection pane="bottomLeft" activeCell="A393" sqref="A393"/>
      <selection pane="bottomRight" activeCell="A2" sqref="A2:X2"/>
    </sheetView>
  </sheetViews>
  <sheetFormatPr defaultColWidth="9.140625" defaultRowHeight="12.75" outlineLevelRow="1"/>
  <cols>
    <col min="1" max="1" width="23.421875" style="1" customWidth="1"/>
    <col min="2" max="2" width="0" style="2" hidden="1" customWidth="1"/>
    <col min="3" max="3" width="10.28125" style="2" hidden="1" customWidth="1"/>
    <col min="4" max="4" width="0" style="2" hidden="1" customWidth="1"/>
    <col min="5" max="5" width="9.57421875" style="2" hidden="1" customWidth="1"/>
    <col min="6" max="8" width="9.140625" style="2" customWidth="1"/>
    <col min="9" max="11" width="9.7109375" style="2" customWidth="1"/>
    <col min="12" max="14" width="11.28125" style="2" hidden="1" customWidth="1"/>
    <col min="15" max="15" width="12.7109375" style="3" hidden="1" customWidth="1"/>
    <col min="16" max="23" width="0" style="3" hidden="1" customWidth="1"/>
    <col min="24" max="25" width="0" style="1" hidden="1" customWidth="1"/>
    <col min="26" max="26" width="6.00390625" style="1" customWidth="1"/>
    <col min="27" max="27" width="6.7109375" style="1" customWidth="1"/>
    <col min="28" max="28" width="13.00390625" style="1" customWidth="1"/>
    <col min="29" max="16384" width="9.140625" style="1" customWidth="1"/>
  </cols>
  <sheetData>
    <row r="1" spans="20:23" ht="53.25" customHeight="1">
      <c r="T1" s="100"/>
      <c r="U1" s="101"/>
      <c r="V1" s="101"/>
      <c r="W1" s="101"/>
    </row>
    <row r="2" spans="1:38" s="4" customFormat="1" ht="22.5" customHeight="1">
      <c r="A2" s="107" t="s">
        <v>528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AK2" s="110" t="s">
        <v>515</v>
      </c>
      <c r="AL2" s="110"/>
    </row>
    <row r="3" spans="1:28" ht="16.5" customHeight="1">
      <c r="A3" s="99" t="s">
        <v>2</v>
      </c>
      <c r="B3" s="104" t="s">
        <v>3</v>
      </c>
      <c r="C3" s="105"/>
      <c r="D3" s="105"/>
      <c r="E3" s="106"/>
      <c r="F3" s="104" t="s">
        <v>4</v>
      </c>
      <c r="G3" s="105"/>
      <c r="H3" s="105"/>
      <c r="I3" s="106"/>
      <c r="J3" s="83"/>
      <c r="K3" s="116"/>
      <c r="L3" s="104" t="s">
        <v>5</v>
      </c>
      <c r="M3" s="105"/>
      <c r="N3" s="105"/>
      <c r="O3" s="106"/>
      <c r="P3" s="109" t="s">
        <v>6</v>
      </c>
      <c r="Q3" s="105"/>
      <c r="R3" s="105"/>
      <c r="S3" s="106"/>
      <c r="T3" s="102" t="s">
        <v>7</v>
      </c>
      <c r="U3" s="102"/>
      <c r="V3" s="102"/>
      <c r="W3" s="103"/>
      <c r="Z3" s="119"/>
      <c r="AA3" s="120"/>
      <c r="AB3" s="121"/>
    </row>
    <row r="4" spans="1:28" ht="21.75" customHeight="1">
      <c r="A4" s="99"/>
      <c r="B4" s="104" t="s">
        <v>8</v>
      </c>
      <c r="C4" s="106"/>
      <c r="D4" s="104" t="s">
        <v>9</v>
      </c>
      <c r="E4" s="106"/>
      <c r="F4" s="104" t="s">
        <v>8</v>
      </c>
      <c r="G4" s="106"/>
      <c r="H4" s="104" t="s">
        <v>10</v>
      </c>
      <c r="I4" s="106"/>
      <c r="J4" s="83" t="s">
        <v>478</v>
      </c>
      <c r="K4" s="116"/>
      <c r="L4" s="104" t="s">
        <v>8</v>
      </c>
      <c r="M4" s="106"/>
      <c r="N4" s="104" t="s">
        <v>9</v>
      </c>
      <c r="O4" s="106"/>
      <c r="P4" s="104" t="s">
        <v>8</v>
      </c>
      <c r="Q4" s="106"/>
      <c r="R4" s="104" t="s">
        <v>9</v>
      </c>
      <c r="S4" s="106"/>
      <c r="T4" s="102" t="s">
        <v>8</v>
      </c>
      <c r="U4" s="103"/>
      <c r="V4" s="102" t="s">
        <v>9</v>
      </c>
      <c r="W4" s="103"/>
      <c r="Z4" s="122"/>
      <c r="AA4" s="123"/>
      <c r="AB4" s="124"/>
    </row>
    <row r="5" spans="1:28" ht="45" customHeight="1">
      <c r="A5" s="99"/>
      <c r="B5" s="6" t="s">
        <v>13</v>
      </c>
      <c r="C5" s="6" t="s">
        <v>12</v>
      </c>
      <c r="D5" s="6" t="s">
        <v>13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51" t="s">
        <v>13</v>
      </c>
      <c r="K5" s="51" t="s">
        <v>12</v>
      </c>
      <c r="L5" s="6" t="s">
        <v>13</v>
      </c>
      <c r="M5" s="6" t="s">
        <v>12</v>
      </c>
      <c r="N5" s="6" t="s">
        <v>13</v>
      </c>
      <c r="O5" s="6" t="s">
        <v>12</v>
      </c>
      <c r="P5" s="6" t="s">
        <v>13</v>
      </c>
      <c r="Q5" s="6" t="s">
        <v>12</v>
      </c>
      <c r="R5" s="6" t="s">
        <v>13</v>
      </c>
      <c r="S5" s="6" t="s">
        <v>12</v>
      </c>
      <c r="T5" s="6" t="s">
        <v>13</v>
      </c>
      <c r="U5" s="6" t="s">
        <v>12</v>
      </c>
      <c r="V5" s="6" t="s">
        <v>13</v>
      </c>
      <c r="W5" s="6" t="s">
        <v>12</v>
      </c>
      <c r="Z5" s="63" t="s">
        <v>483</v>
      </c>
      <c r="AA5" s="63" t="s">
        <v>484</v>
      </c>
      <c r="AB5" s="63" t="s">
        <v>490</v>
      </c>
    </row>
    <row r="6" spans="1:28" ht="11.25" customHeight="1" collapsed="1">
      <c r="A6" s="10" t="s">
        <v>15</v>
      </c>
      <c r="B6" s="11">
        <f>B7+B38+B93+B100</f>
        <v>82.33426500000002</v>
      </c>
      <c r="C6" s="11">
        <f aca="true" t="shared" si="0" ref="C6:W6">C7+C38+C93+C100</f>
        <v>5946.7569198433985</v>
      </c>
      <c r="D6" s="11">
        <f>D7+D38+D93+D100</f>
        <v>0</v>
      </c>
      <c r="E6" s="11">
        <f t="shared" si="0"/>
        <v>0</v>
      </c>
      <c r="F6" s="11">
        <f t="shared" si="0"/>
        <v>21.735620999999995</v>
      </c>
      <c r="G6" s="11">
        <f t="shared" si="0"/>
        <v>1498.1450541676002</v>
      </c>
      <c r="H6" s="11">
        <f t="shared" si="0"/>
        <v>18.026310000000002</v>
      </c>
      <c r="I6" s="11">
        <f t="shared" si="0"/>
        <v>1242.6544956360003</v>
      </c>
      <c r="J6" s="11">
        <f t="shared" si="0"/>
        <v>3.7093109999999996</v>
      </c>
      <c r="K6" s="11">
        <f t="shared" si="0"/>
        <v>255.49055853159996</v>
      </c>
      <c r="L6" s="11">
        <f t="shared" si="0"/>
        <v>19.824554999999997</v>
      </c>
      <c r="M6" s="11">
        <f t="shared" si="0"/>
        <v>1363.5561632979998</v>
      </c>
      <c r="N6" s="11">
        <f t="shared" si="0"/>
        <v>0</v>
      </c>
      <c r="O6" s="11">
        <f t="shared" si="0"/>
        <v>0</v>
      </c>
      <c r="P6" s="11">
        <f t="shared" si="0"/>
        <v>19.473059</v>
      </c>
      <c r="Q6" s="11">
        <f t="shared" si="0"/>
        <v>1440.9347659907999</v>
      </c>
      <c r="R6" s="11">
        <f t="shared" si="0"/>
        <v>0</v>
      </c>
      <c r="S6" s="11">
        <f t="shared" si="0"/>
        <v>0</v>
      </c>
      <c r="T6" s="11">
        <f t="shared" si="0"/>
        <v>21.464885000000002</v>
      </c>
      <c r="U6" s="11">
        <f t="shared" si="0"/>
        <v>1654.7081971549997</v>
      </c>
      <c r="V6" s="11">
        <f t="shared" si="0"/>
        <v>0</v>
      </c>
      <c r="W6" s="11">
        <f t="shared" si="0"/>
        <v>0</v>
      </c>
      <c r="Z6" s="64">
        <f aca="true" t="shared" si="1" ref="Z6:AA8">(J6/F6)*100</f>
        <v>17.06558556574022</v>
      </c>
      <c r="AA6" s="64">
        <f t="shared" si="1"/>
        <v>17.053793143785782</v>
      </c>
      <c r="AB6" s="14"/>
    </row>
    <row r="7" spans="1:28" ht="11.25">
      <c r="A7" s="12" t="s">
        <v>16</v>
      </c>
      <c r="B7" s="13">
        <f aca="true" t="shared" si="2" ref="B7:W7">SUM(B8:B37)</f>
        <v>29.494930000000004</v>
      </c>
      <c r="C7" s="13">
        <f t="shared" si="2"/>
        <v>2127.3245642645998</v>
      </c>
      <c r="D7" s="13">
        <f t="shared" si="2"/>
        <v>0</v>
      </c>
      <c r="E7" s="13">
        <f t="shared" si="2"/>
        <v>0</v>
      </c>
      <c r="F7" s="13">
        <f t="shared" si="2"/>
        <v>7.706287999999999</v>
      </c>
      <c r="G7" s="13">
        <f t="shared" si="2"/>
        <v>531.3674822127999</v>
      </c>
      <c r="H7" s="13">
        <f t="shared" si="2"/>
        <v>5.0376699999999985</v>
      </c>
      <c r="I7" s="13">
        <f t="shared" si="2"/>
        <v>347.27480405200004</v>
      </c>
      <c r="J7" s="13">
        <f t="shared" si="2"/>
        <v>2.668618</v>
      </c>
      <c r="K7" s="13">
        <f t="shared" si="2"/>
        <v>184.09267816079998</v>
      </c>
      <c r="L7" s="13">
        <f t="shared" si="2"/>
        <v>7.323425</v>
      </c>
      <c r="M7" s="13">
        <f t="shared" si="2"/>
        <v>504.0228086499999</v>
      </c>
      <c r="N7" s="13">
        <f t="shared" si="2"/>
        <v>0</v>
      </c>
      <c r="O7" s="13">
        <f t="shared" si="2"/>
        <v>0</v>
      </c>
      <c r="P7" s="13">
        <f t="shared" si="2"/>
        <v>7.097769</v>
      </c>
      <c r="Q7" s="13">
        <f t="shared" si="2"/>
        <v>522.1092616828</v>
      </c>
      <c r="R7" s="13">
        <f t="shared" si="2"/>
        <v>0</v>
      </c>
      <c r="S7" s="13">
        <f t="shared" si="2"/>
        <v>0</v>
      </c>
      <c r="T7" s="13">
        <f t="shared" si="2"/>
        <v>7.5213030000000005</v>
      </c>
      <c r="U7" s="13">
        <f t="shared" si="2"/>
        <v>580.402272487</v>
      </c>
      <c r="V7" s="13">
        <f t="shared" si="2"/>
        <v>0</v>
      </c>
      <c r="W7" s="13">
        <f t="shared" si="2"/>
        <v>0</v>
      </c>
      <c r="X7" s="3"/>
      <c r="Z7" s="65">
        <f t="shared" si="1"/>
        <v>34.629097692689406</v>
      </c>
      <c r="AA7" s="65">
        <f t="shared" si="1"/>
        <v>34.64507790242898</v>
      </c>
      <c r="AB7" s="14"/>
    </row>
    <row r="8" spans="1:28" ht="33.75" customHeight="1" outlineLevel="1">
      <c r="A8" s="16" t="s">
        <v>372</v>
      </c>
      <c r="B8" s="6">
        <v>1.063452</v>
      </c>
      <c r="C8" s="6">
        <v>76.61001862799999</v>
      </c>
      <c r="D8" s="6"/>
      <c r="E8" s="6"/>
      <c r="F8" s="6">
        <v>0.265863</v>
      </c>
      <c r="G8" s="6">
        <v>18.327425422799998</v>
      </c>
      <c r="H8" s="6">
        <v>0.485</v>
      </c>
      <c r="I8" s="6">
        <v>33.433766000000006</v>
      </c>
      <c r="J8" s="51">
        <f>F8-H8</f>
        <v>-0.21913699999999997</v>
      </c>
      <c r="K8" s="51">
        <f>G8-I8</f>
        <v>-15.106340577200008</v>
      </c>
      <c r="L8" s="6">
        <v>0.265863</v>
      </c>
      <c r="M8" s="6">
        <v>18.327425422799998</v>
      </c>
      <c r="N8" s="6"/>
      <c r="O8" s="9"/>
      <c r="P8" s="6">
        <v>0.265863</v>
      </c>
      <c r="Q8" s="6">
        <v>19.428576796199998</v>
      </c>
      <c r="R8" s="6"/>
      <c r="S8" s="9"/>
      <c r="T8" s="6">
        <v>0.265863</v>
      </c>
      <c r="U8" s="6">
        <v>20.526590986200002</v>
      </c>
      <c r="V8" s="6"/>
      <c r="W8" s="9"/>
      <c r="X8" s="3"/>
      <c r="Y8" s="3"/>
      <c r="Z8" s="60">
        <f t="shared" si="1"/>
        <v>-82.42478268882844</v>
      </c>
      <c r="AA8" s="60">
        <f t="shared" si="1"/>
        <v>-82.42478268882851</v>
      </c>
      <c r="AB8" s="94" t="s">
        <v>513</v>
      </c>
    </row>
    <row r="9" spans="1:28" ht="11.25" outlineLevel="1">
      <c r="A9" s="16" t="s">
        <v>373</v>
      </c>
      <c r="B9" s="6">
        <v>0.7672</v>
      </c>
      <c r="C9" s="6">
        <v>55.744506496</v>
      </c>
      <c r="D9" s="6"/>
      <c r="E9" s="6"/>
      <c r="F9" s="6">
        <v>0.23</v>
      </c>
      <c r="G9" s="6">
        <v>15.866</v>
      </c>
      <c r="H9" s="6">
        <v>0.28802999999999995</v>
      </c>
      <c r="I9" s="6">
        <v>19.855520868</v>
      </c>
      <c r="J9" s="51">
        <f aca="true" t="shared" si="3" ref="J9:J37">F9-H9</f>
        <v>-0.05802999999999994</v>
      </c>
      <c r="K9" s="51">
        <f aca="true" t="shared" si="4" ref="K9:K37">G9-I9</f>
        <v>-3.9895208679999996</v>
      </c>
      <c r="L9" s="6">
        <v>0.23016</v>
      </c>
      <c r="M9" s="6">
        <v>15.866217696</v>
      </c>
      <c r="N9" s="6"/>
      <c r="O9" s="9"/>
      <c r="P9" s="6">
        <v>0.23016</v>
      </c>
      <c r="Q9" s="6">
        <v>16.819494384</v>
      </c>
      <c r="R9" s="6"/>
      <c r="S9" s="9"/>
      <c r="T9" s="6">
        <v>0.23016</v>
      </c>
      <c r="U9" s="6">
        <v>17.770055184</v>
      </c>
      <c r="V9" s="6"/>
      <c r="W9" s="9"/>
      <c r="X9" s="3"/>
      <c r="Y9" s="3"/>
      <c r="Z9" s="60">
        <f aca="true" t="shared" si="5" ref="Z9:Z37">(J9/F9)*100</f>
        <v>-25.23043478260867</v>
      </c>
      <c r="AA9" s="60">
        <f aca="true" t="shared" si="6" ref="AA9:AA37">(K9/G9)*100</f>
        <v>-25.145095600655488</v>
      </c>
      <c r="AB9" s="84"/>
    </row>
    <row r="10" spans="1:28" ht="78.75" outlineLevel="1">
      <c r="A10" s="16" t="s">
        <v>374</v>
      </c>
      <c r="B10" s="6">
        <v>0.930072</v>
      </c>
      <c r="C10" s="6">
        <v>67.001456808</v>
      </c>
      <c r="D10" s="6"/>
      <c r="E10" s="6"/>
      <c r="F10" s="6">
        <v>0.232518</v>
      </c>
      <c r="G10" s="6">
        <v>16.0287678408</v>
      </c>
      <c r="H10" s="6">
        <v>0.33876</v>
      </c>
      <c r="I10" s="6">
        <v>23.352623855999997</v>
      </c>
      <c r="J10" s="51">
        <f t="shared" si="3"/>
        <v>-0.106242</v>
      </c>
      <c r="K10" s="51">
        <f t="shared" si="4"/>
        <v>-7.323856015199997</v>
      </c>
      <c r="L10" s="6">
        <v>0.232518</v>
      </c>
      <c r="M10" s="6">
        <v>16.0287678408</v>
      </c>
      <c r="N10" s="6"/>
      <c r="O10" s="9"/>
      <c r="P10" s="6">
        <v>0.232518</v>
      </c>
      <c r="Q10" s="6">
        <v>16.9918108932</v>
      </c>
      <c r="R10" s="6"/>
      <c r="S10" s="9"/>
      <c r="T10" s="6">
        <v>0.232518</v>
      </c>
      <c r="U10" s="6">
        <v>17.952110233200003</v>
      </c>
      <c r="V10" s="6"/>
      <c r="W10" s="9"/>
      <c r="X10" s="3"/>
      <c r="Y10" s="3"/>
      <c r="Z10" s="60">
        <f t="shared" si="5"/>
        <v>-45.69194642995381</v>
      </c>
      <c r="AA10" s="60">
        <f t="shared" si="6"/>
        <v>-45.69194642995379</v>
      </c>
      <c r="AB10" s="14" t="s">
        <v>498</v>
      </c>
    </row>
    <row r="11" spans="1:28" ht="78.75" outlineLevel="1">
      <c r="A11" s="16" t="s">
        <v>375</v>
      </c>
      <c r="B11" s="6">
        <v>0.6094919999999999</v>
      </c>
      <c r="C11" s="6">
        <v>44.1169815178</v>
      </c>
      <c r="D11" s="6"/>
      <c r="E11" s="6"/>
      <c r="F11" s="6">
        <v>0.15237299999999998</v>
      </c>
      <c r="G11" s="6">
        <v>10.503924178799998</v>
      </c>
      <c r="H11" s="6">
        <v>0.2342</v>
      </c>
      <c r="I11" s="6">
        <v>16.14471752</v>
      </c>
      <c r="J11" s="51">
        <f t="shared" si="3"/>
        <v>-0.08182700000000001</v>
      </c>
      <c r="K11" s="51">
        <f t="shared" si="4"/>
        <v>-5.640793341200002</v>
      </c>
      <c r="L11" s="6">
        <v>0.15237299999999998</v>
      </c>
      <c r="M11" s="6">
        <v>10.503924178799998</v>
      </c>
      <c r="N11" s="6"/>
      <c r="O11" s="9"/>
      <c r="P11" s="6">
        <v>0.15237299999999998</v>
      </c>
      <c r="Q11" s="6">
        <v>11.344809999999999</v>
      </c>
      <c r="R11" s="6"/>
      <c r="S11" s="9"/>
      <c r="T11" s="6">
        <v>0.15237299999999998</v>
      </c>
      <c r="U11" s="6">
        <v>11.7643231602</v>
      </c>
      <c r="V11" s="6"/>
      <c r="W11" s="9"/>
      <c r="X11" s="3"/>
      <c r="Y11" s="3"/>
      <c r="Z11" s="60">
        <f t="shared" si="5"/>
        <v>-53.70177131119031</v>
      </c>
      <c r="AA11" s="60">
        <f t="shared" si="6"/>
        <v>-53.70177131119033</v>
      </c>
      <c r="AB11" s="14" t="s">
        <v>498</v>
      </c>
    </row>
    <row r="12" spans="1:28" ht="11.25" outlineLevel="1">
      <c r="A12" s="16" t="s">
        <v>376</v>
      </c>
      <c r="B12" s="6">
        <v>3.68784</v>
      </c>
      <c r="C12" s="6">
        <v>266.937546056</v>
      </c>
      <c r="D12" s="6"/>
      <c r="E12" s="6"/>
      <c r="F12" s="6">
        <v>0.92196</v>
      </c>
      <c r="G12" s="6">
        <v>63.555865776</v>
      </c>
      <c r="H12" s="6">
        <v>0.542</v>
      </c>
      <c r="I12" s="6">
        <v>37.3630952</v>
      </c>
      <c r="J12" s="51">
        <f t="shared" si="3"/>
        <v>0.37995999999999996</v>
      </c>
      <c r="K12" s="51">
        <f t="shared" si="4"/>
        <v>26.192770576</v>
      </c>
      <c r="L12" s="6">
        <v>0.92196</v>
      </c>
      <c r="M12" s="6">
        <v>63.555865776</v>
      </c>
      <c r="N12" s="6"/>
      <c r="O12" s="9"/>
      <c r="P12" s="6">
        <v>0.92196</v>
      </c>
      <c r="Q12" s="6">
        <v>68.64367999999999</v>
      </c>
      <c r="R12" s="6"/>
      <c r="S12" s="9"/>
      <c r="T12" s="6">
        <v>0.92196</v>
      </c>
      <c r="U12" s="6">
        <v>71.182134504</v>
      </c>
      <c r="V12" s="6"/>
      <c r="W12" s="9"/>
      <c r="X12" s="3"/>
      <c r="Y12" s="3"/>
      <c r="Z12" s="60">
        <f t="shared" si="5"/>
        <v>41.21220009544882</v>
      </c>
      <c r="AA12" s="60">
        <f t="shared" si="6"/>
        <v>41.21220009544883</v>
      </c>
      <c r="AB12" s="14"/>
    </row>
    <row r="13" spans="1:28" ht="11.25" outlineLevel="1">
      <c r="A13" s="16" t="s">
        <v>377</v>
      </c>
      <c r="B13" s="6">
        <v>0.799812</v>
      </c>
      <c r="C13" s="6">
        <v>57.8929413058</v>
      </c>
      <c r="D13" s="6"/>
      <c r="E13" s="6"/>
      <c r="F13" s="6">
        <v>0.199953</v>
      </c>
      <c r="G13" s="6">
        <v>13.7838800268</v>
      </c>
      <c r="H13" s="6">
        <v>0.19995000000000002</v>
      </c>
      <c r="I13" s="6">
        <v>13.78367322</v>
      </c>
      <c r="J13" s="51">
        <f t="shared" si="3"/>
        <v>2.9999999999752447E-06</v>
      </c>
      <c r="K13" s="51">
        <f t="shared" si="4"/>
        <v>0.00020680679999962592</v>
      </c>
      <c r="L13" s="6">
        <v>0.199953</v>
      </c>
      <c r="M13" s="6">
        <v>13.7838800268</v>
      </c>
      <c r="N13" s="6"/>
      <c r="O13" s="9"/>
      <c r="P13" s="6">
        <v>0.199953</v>
      </c>
      <c r="Q13" s="6">
        <v>14.88733</v>
      </c>
      <c r="R13" s="6"/>
      <c r="S13" s="9"/>
      <c r="T13" s="6">
        <v>0.199953</v>
      </c>
      <c r="U13" s="6">
        <v>15.4378512522</v>
      </c>
      <c r="V13" s="6"/>
      <c r="W13" s="9"/>
      <c r="X13" s="3"/>
      <c r="Y13" s="3"/>
      <c r="Z13" s="60">
        <f t="shared" si="5"/>
        <v>0.0015003525828445909</v>
      </c>
      <c r="AA13" s="60">
        <f t="shared" si="6"/>
        <v>0.0015003525828542574</v>
      </c>
      <c r="AB13" s="14"/>
    </row>
    <row r="14" spans="1:28" ht="11.25" outlineLevel="1">
      <c r="A14" s="16" t="s">
        <v>378</v>
      </c>
      <c r="B14" s="6">
        <v>0</v>
      </c>
      <c r="C14" s="6">
        <v>0</v>
      </c>
      <c r="D14" s="6"/>
      <c r="E14" s="6"/>
      <c r="F14" s="6">
        <v>0</v>
      </c>
      <c r="G14" s="6">
        <v>0</v>
      </c>
      <c r="H14" s="6">
        <v>0</v>
      </c>
      <c r="I14" s="6">
        <v>0</v>
      </c>
      <c r="J14" s="51">
        <f t="shared" si="3"/>
        <v>0</v>
      </c>
      <c r="K14" s="51">
        <f t="shared" si="4"/>
        <v>0</v>
      </c>
      <c r="L14" s="6">
        <v>0</v>
      </c>
      <c r="M14" s="6">
        <v>0</v>
      </c>
      <c r="N14" s="6"/>
      <c r="O14" s="9"/>
      <c r="P14" s="6">
        <v>0</v>
      </c>
      <c r="Q14" s="6">
        <v>0</v>
      </c>
      <c r="R14" s="6"/>
      <c r="S14" s="9"/>
      <c r="T14" s="6">
        <v>0</v>
      </c>
      <c r="U14" s="6">
        <v>0</v>
      </c>
      <c r="V14" s="6"/>
      <c r="W14" s="9"/>
      <c r="X14" s="3"/>
      <c r="Y14" s="3"/>
      <c r="Z14" s="60">
        <v>0</v>
      </c>
      <c r="AA14" s="60">
        <v>0</v>
      </c>
      <c r="AB14" s="14"/>
    </row>
    <row r="15" spans="1:28" ht="11.25" customHeight="1" outlineLevel="1">
      <c r="A15" s="16" t="s">
        <v>379</v>
      </c>
      <c r="B15" s="6">
        <v>0.1356</v>
      </c>
      <c r="C15" s="6">
        <v>9.824</v>
      </c>
      <c r="D15" s="6"/>
      <c r="E15" s="6"/>
      <c r="F15" s="6">
        <v>0.0339</v>
      </c>
      <c r="G15" s="6">
        <v>2.456</v>
      </c>
      <c r="H15" s="6"/>
      <c r="I15" s="6"/>
      <c r="J15" s="51">
        <f t="shared" si="3"/>
        <v>0.0339</v>
      </c>
      <c r="K15" s="51">
        <f t="shared" si="4"/>
        <v>2.456</v>
      </c>
      <c r="L15" s="6">
        <v>0.0339</v>
      </c>
      <c r="M15" s="6">
        <v>2.456</v>
      </c>
      <c r="N15" s="6"/>
      <c r="O15" s="9"/>
      <c r="P15" s="6">
        <v>0.0339</v>
      </c>
      <c r="Q15" s="6">
        <v>2.456</v>
      </c>
      <c r="R15" s="6"/>
      <c r="S15" s="9"/>
      <c r="T15" s="6">
        <v>0.0339</v>
      </c>
      <c r="U15" s="6">
        <v>2.456</v>
      </c>
      <c r="V15" s="6"/>
      <c r="W15" s="6"/>
      <c r="X15" s="81" t="s">
        <v>476</v>
      </c>
      <c r="Y15" s="82"/>
      <c r="Z15" s="60">
        <f t="shared" si="5"/>
        <v>100</v>
      </c>
      <c r="AA15" s="60">
        <f t="shared" si="6"/>
        <v>100</v>
      </c>
      <c r="AB15" s="14"/>
    </row>
    <row r="16" spans="1:28" ht="11.25" outlineLevel="1">
      <c r="A16" s="16" t="s">
        <v>380</v>
      </c>
      <c r="B16" s="6">
        <v>1.422</v>
      </c>
      <c r="C16" s="6">
        <v>103.13183480000001</v>
      </c>
      <c r="D16" s="6"/>
      <c r="E16" s="6"/>
      <c r="F16" s="6">
        <v>0.45</v>
      </c>
      <c r="G16" s="6">
        <v>31.02102</v>
      </c>
      <c r="H16" s="6">
        <v>0.24148000000000003</v>
      </c>
      <c r="I16" s="6">
        <v>16.646568688</v>
      </c>
      <c r="J16" s="51">
        <f t="shared" si="3"/>
        <v>0.20851999999999998</v>
      </c>
      <c r="K16" s="51">
        <f t="shared" si="4"/>
        <v>14.374451312000001</v>
      </c>
      <c r="L16" s="6">
        <v>0.21</v>
      </c>
      <c r="M16" s="6">
        <v>14.476476</v>
      </c>
      <c r="N16" s="6"/>
      <c r="O16" s="9"/>
      <c r="P16" s="6">
        <v>0.42</v>
      </c>
      <c r="Q16" s="6">
        <v>31.229408000000003</v>
      </c>
      <c r="R16" s="6"/>
      <c r="S16" s="9"/>
      <c r="T16" s="6">
        <v>0.342</v>
      </c>
      <c r="U16" s="6">
        <v>26.404930800000002</v>
      </c>
      <c r="V16" s="6"/>
      <c r="W16" s="9"/>
      <c r="X16" s="3"/>
      <c r="Y16" s="3"/>
      <c r="Z16" s="60">
        <f t="shared" si="5"/>
        <v>46.337777777777774</v>
      </c>
      <c r="AA16" s="60">
        <f t="shared" si="6"/>
        <v>46.33777777777778</v>
      </c>
      <c r="AB16" s="14"/>
    </row>
    <row r="17" spans="1:28" ht="11.25" outlineLevel="1">
      <c r="A17" s="16" t="s">
        <v>381</v>
      </c>
      <c r="B17" s="6">
        <v>2.11838</v>
      </c>
      <c r="C17" s="6">
        <v>153.656139532</v>
      </c>
      <c r="D17" s="6"/>
      <c r="E17" s="6"/>
      <c r="F17" s="6">
        <v>0.52495</v>
      </c>
      <c r="G17" s="6">
        <v>36.18774322</v>
      </c>
      <c r="H17" s="6">
        <v>0.40855</v>
      </c>
      <c r="I17" s="6">
        <v>28.16363938</v>
      </c>
      <c r="J17" s="51">
        <f t="shared" si="3"/>
        <v>0.1164</v>
      </c>
      <c r="K17" s="51">
        <f t="shared" si="4"/>
        <v>8.024103840000002</v>
      </c>
      <c r="L17" s="6">
        <v>0.55115</v>
      </c>
      <c r="M17" s="6">
        <v>37.99385594</v>
      </c>
      <c r="N17" s="6"/>
      <c r="O17" s="9"/>
      <c r="P17" s="6">
        <v>0.41195</v>
      </c>
      <c r="Q17" s="6">
        <v>30.80839993</v>
      </c>
      <c r="R17" s="6"/>
      <c r="S17" s="9"/>
      <c r="T17" s="6">
        <v>0.6303300000000001</v>
      </c>
      <c r="U17" s="6">
        <v>48.66614044200001</v>
      </c>
      <c r="V17" s="6"/>
      <c r="W17" s="9"/>
      <c r="X17" s="3"/>
      <c r="Y17" s="3"/>
      <c r="Z17" s="60">
        <f t="shared" si="5"/>
        <v>22.17354033717497</v>
      </c>
      <c r="AA17" s="60">
        <f t="shared" si="6"/>
        <v>22.173540337174973</v>
      </c>
      <c r="AB17" s="14"/>
    </row>
    <row r="18" spans="1:28" ht="11.25" outlineLevel="1">
      <c r="A18" s="16" t="s">
        <v>382</v>
      </c>
      <c r="B18" s="6">
        <v>0</v>
      </c>
      <c r="C18" s="6">
        <v>0</v>
      </c>
      <c r="D18" s="6"/>
      <c r="E18" s="6"/>
      <c r="F18" s="6">
        <v>0</v>
      </c>
      <c r="G18" s="6">
        <v>0</v>
      </c>
      <c r="H18" s="6">
        <v>0</v>
      </c>
      <c r="I18" s="6">
        <v>0</v>
      </c>
      <c r="J18" s="51">
        <f t="shared" si="3"/>
        <v>0</v>
      </c>
      <c r="K18" s="51">
        <f t="shared" si="4"/>
        <v>0</v>
      </c>
      <c r="L18" s="6">
        <v>0</v>
      </c>
      <c r="M18" s="6">
        <v>0</v>
      </c>
      <c r="N18" s="6"/>
      <c r="O18" s="9"/>
      <c r="P18" s="6">
        <v>0</v>
      </c>
      <c r="Q18" s="6">
        <v>0</v>
      </c>
      <c r="R18" s="6"/>
      <c r="S18" s="9"/>
      <c r="T18" s="6">
        <v>0</v>
      </c>
      <c r="U18" s="6">
        <v>0</v>
      </c>
      <c r="V18" s="6"/>
      <c r="W18" s="9"/>
      <c r="X18" s="3"/>
      <c r="Y18" s="3"/>
      <c r="Z18" s="60">
        <v>0</v>
      </c>
      <c r="AA18" s="60">
        <v>0</v>
      </c>
      <c r="AB18" s="14"/>
    </row>
    <row r="19" spans="1:28" ht="11.25" outlineLevel="1">
      <c r="A19" s="16" t="s">
        <v>383</v>
      </c>
      <c r="B19" s="6">
        <v>0</v>
      </c>
      <c r="C19" s="6">
        <v>0</v>
      </c>
      <c r="D19" s="6"/>
      <c r="E19" s="6"/>
      <c r="F19" s="6">
        <v>0</v>
      </c>
      <c r="G19" s="6">
        <v>0</v>
      </c>
      <c r="H19" s="6">
        <v>0</v>
      </c>
      <c r="I19" s="6">
        <v>0</v>
      </c>
      <c r="J19" s="51">
        <f t="shared" si="3"/>
        <v>0</v>
      </c>
      <c r="K19" s="51">
        <f t="shared" si="4"/>
        <v>0</v>
      </c>
      <c r="L19" s="6">
        <v>0</v>
      </c>
      <c r="M19" s="6">
        <v>0</v>
      </c>
      <c r="N19" s="6"/>
      <c r="O19" s="9"/>
      <c r="P19" s="6">
        <v>0</v>
      </c>
      <c r="Q19" s="6">
        <v>0</v>
      </c>
      <c r="R19" s="6"/>
      <c r="S19" s="9"/>
      <c r="T19" s="6">
        <v>0</v>
      </c>
      <c r="U19" s="6">
        <v>0</v>
      </c>
      <c r="V19" s="6"/>
      <c r="W19" s="9"/>
      <c r="X19" s="3"/>
      <c r="Y19" s="3"/>
      <c r="Z19" s="60">
        <v>0</v>
      </c>
      <c r="AA19" s="60">
        <v>0</v>
      </c>
      <c r="AB19" s="14"/>
    </row>
    <row r="20" spans="1:28" ht="11.25" outlineLevel="1">
      <c r="A20" s="16" t="s">
        <v>384</v>
      </c>
      <c r="B20" s="6">
        <v>1.404</v>
      </c>
      <c r="C20" s="6">
        <v>101.5628714</v>
      </c>
      <c r="D20" s="6"/>
      <c r="E20" s="6"/>
      <c r="F20" s="6">
        <v>0.449</v>
      </c>
      <c r="G20" s="6">
        <v>30.9520844</v>
      </c>
      <c r="H20" s="6">
        <v>0.417</v>
      </c>
      <c r="I20" s="6">
        <v>28.746145200000004</v>
      </c>
      <c r="J20" s="51">
        <f t="shared" si="3"/>
        <v>0.03200000000000003</v>
      </c>
      <c r="K20" s="51">
        <f t="shared" si="4"/>
        <v>2.205939199999996</v>
      </c>
      <c r="L20" s="6">
        <v>0.35</v>
      </c>
      <c r="M20" s="6">
        <v>24.12746</v>
      </c>
      <c r="N20" s="6"/>
      <c r="O20" s="9"/>
      <c r="P20" s="6">
        <v>0.155</v>
      </c>
      <c r="Q20" s="6">
        <v>11.739997</v>
      </c>
      <c r="R20" s="6"/>
      <c r="S20" s="9"/>
      <c r="T20" s="6">
        <v>0.45</v>
      </c>
      <c r="U20" s="6">
        <v>34.74333</v>
      </c>
      <c r="V20" s="6"/>
      <c r="W20" s="9"/>
      <c r="X20" s="3"/>
      <c r="Y20" s="3"/>
      <c r="Z20" s="60">
        <f t="shared" si="5"/>
        <v>7.126948775055686</v>
      </c>
      <c r="AA20" s="60">
        <f t="shared" si="6"/>
        <v>7.126948775055666</v>
      </c>
      <c r="AB20" s="14"/>
    </row>
    <row r="21" spans="1:28" ht="11.25" outlineLevel="1">
      <c r="A21" s="16" t="s">
        <v>385</v>
      </c>
      <c r="B21" s="6">
        <v>0</v>
      </c>
      <c r="C21" s="6">
        <v>0</v>
      </c>
      <c r="D21" s="6"/>
      <c r="E21" s="6"/>
      <c r="F21" s="6">
        <v>0</v>
      </c>
      <c r="G21" s="6">
        <v>0</v>
      </c>
      <c r="H21" s="6">
        <v>0</v>
      </c>
      <c r="I21" s="6">
        <v>0</v>
      </c>
      <c r="J21" s="51">
        <f t="shared" si="3"/>
        <v>0</v>
      </c>
      <c r="K21" s="51">
        <f t="shared" si="4"/>
        <v>0</v>
      </c>
      <c r="L21" s="6">
        <v>0</v>
      </c>
      <c r="M21" s="6">
        <v>0</v>
      </c>
      <c r="N21" s="6"/>
      <c r="O21" s="9"/>
      <c r="P21" s="6">
        <v>0</v>
      </c>
      <c r="Q21" s="6">
        <v>0</v>
      </c>
      <c r="R21" s="6"/>
      <c r="S21" s="9"/>
      <c r="T21" s="6">
        <v>0</v>
      </c>
      <c r="U21" s="6">
        <v>0</v>
      </c>
      <c r="V21" s="6"/>
      <c r="W21" s="9"/>
      <c r="X21" s="3"/>
      <c r="Y21" s="3"/>
      <c r="Z21" s="60">
        <v>0</v>
      </c>
      <c r="AA21" s="60">
        <v>0</v>
      </c>
      <c r="AB21" s="14"/>
    </row>
    <row r="22" spans="1:28" ht="11.25" outlineLevel="1">
      <c r="A22" s="16" t="s">
        <v>386</v>
      </c>
      <c r="B22" s="6">
        <v>0.487344</v>
      </c>
      <c r="C22" s="6">
        <v>35.2754963096</v>
      </c>
      <c r="D22" s="6"/>
      <c r="E22" s="6"/>
      <c r="F22" s="6">
        <v>0.121836</v>
      </c>
      <c r="G22" s="6">
        <v>8.3988377616</v>
      </c>
      <c r="H22" s="6">
        <v>0.05</v>
      </c>
      <c r="I22" s="6">
        <v>3.44678</v>
      </c>
      <c r="J22" s="51">
        <f t="shared" si="3"/>
        <v>0.071836</v>
      </c>
      <c r="K22" s="51">
        <f t="shared" si="4"/>
        <v>4.952057761599999</v>
      </c>
      <c r="L22" s="6">
        <v>0.121836</v>
      </c>
      <c r="M22" s="6">
        <v>8.3988377616</v>
      </c>
      <c r="N22" s="6"/>
      <c r="O22" s="9"/>
      <c r="P22" s="6">
        <v>0.121836</v>
      </c>
      <c r="Q22" s="6">
        <v>9.07118</v>
      </c>
      <c r="R22" s="6"/>
      <c r="S22" s="9"/>
      <c r="T22" s="6">
        <v>0.121836</v>
      </c>
      <c r="U22" s="6">
        <v>9.4066407864</v>
      </c>
      <c r="V22" s="6"/>
      <c r="W22" s="9"/>
      <c r="X22" s="3"/>
      <c r="Y22" s="3"/>
      <c r="Z22" s="60">
        <f t="shared" si="5"/>
        <v>58.96122656686037</v>
      </c>
      <c r="AA22" s="60">
        <f t="shared" si="6"/>
        <v>58.96122656686036</v>
      </c>
      <c r="AB22" s="14"/>
    </row>
    <row r="23" spans="1:28" ht="11.25" outlineLevel="1">
      <c r="A23" s="16" t="s">
        <v>387</v>
      </c>
      <c r="B23" s="6">
        <v>0</v>
      </c>
      <c r="C23" s="6">
        <v>0</v>
      </c>
      <c r="D23" s="6"/>
      <c r="E23" s="6"/>
      <c r="F23" s="6">
        <v>0</v>
      </c>
      <c r="G23" s="6">
        <v>0</v>
      </c>
      <c r="H23" s="6">
        <v>0</v>
      </c>
      <c r="I23" s="6">
        <v>0</v>
      </c>
      <c r="J23" s="51">
        <f t="shared" si="3"/>
        <v>0</v>
      </c>
      <c r="K23" s="51">
        <f t="shared" si="4"/>
        <v>0</v>
      </c>
      <c r="L23" s="6">
        <v>0</v>
      </c>
      <c r="M23" s="6">
        <v>0</v>
      </c>
      <c r="N23" s="6"/>
      <c r="O23" s="9"/>
      <c r="P23" s="6">
        <v>0</v>
      </c>
      <c r="Q23" s="6">
        <v>0</v>
      </c>
      <c r="R23" s="6"/>
      <c r="S23" s="9"/>
      <c r="T23" s="6">
        <v>0</v>
      </c>
      <c r="U23" s="6">
        <v>0</v>
      </c>
      <c r="V23" s="6"/>
      <c r="W23" s="9"/>
      <c r="X23" s="3"/>
      <c r="Y23" s="3"/>
      <c r="Z23" s="60">
        <v>0</v>
      </c>
      <c r="AA23" s="60">
        <v>0</v>
      </c>
      <c r="AB23" s="14"/>
    </row>
    <row r="24" spans="1:28" ht="78.75" outlineLevel="1">
      <c r="A24" s="16" t="s">
        <v>388</v>
      </c>
      <c r="B24" s="6">
        <v>0.9093239999999999</v>
      </c>
      <c r="C24" s="6">
        <v>65.50679163599999</v>
      </c>
      <c r="D24" s="6"/>
      <c r="E24" s="6"/>
      <c r="F24" s="6">
        <v>0.22733099999999998</v>
      </c>
      <c r="G24" s="6">
        <v>15.671198883599999</v>
      </c>
      <c r="H24" s="6">
        <v>0.341</v>
      </c>
      <c r="I24" s="6">
        <v>23.5070396</v>
      </c>
      <c r="J24" s="51">
        <f t="shared" si="3"/>
        <v>-0.11366900000000005</v>
      </c>
      <c r="K24" s="51">
        <f t="shared" si="4"/>
        <v>-7.8358407164</v>
      </c>
      <c r="L24" s="6">
        <v>0.22733099999999998</v>
      </c>
      <c r="M24" s="6">
        <v>15.671198883599999</v>
      </c>
      <c r="N24" s="6"/>
      <c r="O24" s="9"/>
      <c r="P24" s="6">
        <v>0.22733099999999998</v>
      </c>
      <c r="Q24" s="6">
        <v>16.6127584194</v>
      </c>
      <c r="R24" s="6"/>
      <c r="S24" s="9"/>
      <c r="T24" s="6">
        <v>0.22733099999999998</v>
      </c>
      <c r="U24" s="6">
        <v>17.5516354494</v>
      </c>
      <c r="V24" s="6"/>
      <c r="W24" s="9"/>
      <c r="X24" s="3"/>
      <c r="Y24" s="3"/>
      <c r="Z24" s="60">
        <f t="shared" si="5"/>
        <v>-50.001539605245235</v>
      </c>
      <c r="AA24" s="60">
        <f t="shared" si="6"/>
        <v>-50.00153960524521</v>
      </c>
      <c r="AB24" s="14" t="s">
        <v>498</v>
      </c>
    </row>
    <row r="25" spans="1:28" ht="11.25" outlineLevel="1">
      <c r="A25" s="16" t="s">
        <v>389</v>
      </c>
      <c r="B25" s="6">
        <v>0</v>
      </c>
      <c r="C25" s="6">
        <v>0</v>
      </c>
      <c r="D25" s="6"/>
      <c r="E25" s="6"/>
      <c r="F25" s="6">
        <v>0</v>
      </c>
      <c r="G25" s="6">
        <v>0</v>
      </c>
      <c r="H25" s="6">
        <v>0</v>
      </c>
      <c r="I25" s="6">
        <v>0</v>
      </c>
      <c r="J25" s="51">
        <f t="shared" si="3"/>
        <v>0</v>
      </c>
      <c r="K25" s="51">
        <f t="shared" si="4"/>
        <v>0</v>
      </c>
      <c r="L25" s="6">
        <v>0</v>
      </c>
      <c r="M25" s="6">
        <v>0</v>
      </c>
      <c r="N25" s="6"/>
      <c r="O25" s="9"/>
      <c r="P25" s="6">
        <v>0</v>
      </c>
      <c r="Q25" s="6">
        <v>0</v>
      </c>
      <c r="R25" s="6"/>
      <c r="S25" s="9"/>
      <c r="T25" s="6">
        <v>0</v>
      </c>
      <c r="U25" s="6">
        <v>0</v>
      </c>
      <c r="V25" s="6"/>
      <c r="W25" s="9"/>
      <c r="X25" s="3"/>
      <c r="Y25" s="3"/>
      <c r="Z25" s="60">
        <v>0</v>
      </c>
      <c r="AA25" s="60">
        <v>0</v>
      </c>
      <c r="AB25" s="14"/>
    </row>
    <row r="26" spans="1:28" ht="11.25" outlineLevel="1">
      <c r="A26" s="16" t="s">
        <v>390</v>
      </c>
      <c r="B26" s="6">
        <v>1.2872000000000001</v>
      </c>
      <c r="C26" s="6">
        <v>92.51729348</v>
      </c>
      <c r="D26" s="6"/>
      <c r="E26" s="6"/>
      <c r="F26" s="6">
        <v>0.3469</v>
      </c>
      <c r="G26" s="6">
        <v>23.91375964</v>
      </c>
      <c r="H26" s="6">
        <v>0.292</v>
      </c>
      <c r="I26" s="6">
        <v>20.1291952</v>
      </c>
      <c r="J26" s="51">
        <f t="shared" si="3"/>
        <v>0.054900000000000004</v>
      </c>
      <c r="K26" s="51">
        <f t="shared" si="4"/>
        <v>3.784564439999997</v>
      </c>
      <c r="L26" s="6">
        <v>0.42410000000000003</v>
      </c>
      <c r="M26" s="6">
        <v>29.23558796</v>
      </c>
      <c r="N26" s="6"/>
      <c r="O26" s="9"/>
      <c r="P26" s="6">
        <v>0.22490000000000002</v>
      </c>
      <c r="Q26" s="6">
        <v>16.87743026</v>
      </c>
      <c r="R26" s="6"/>
      <c r="S26" s="9"/>
      <c r="T26" s="6">
        <v>0.2913</v>
      </c>
      <c r="U26" s="6">
        <v>22.490515620000004</v>
      </c>
      <c r="V26" s="6"/>
      <c r="W26" s="9"/>
      <c r="X26" s="3"/>
      <c r="Y26" s="3"/>
      <c r="Z26" s="60">
        <f t="shared" si="5"/>
        <v>15.825886422600174</v>
      </c>
      <c r="AA26" s="60">
        <f t="shared" si="6"/>
        <v>15.82588642260016</v>
      </c>
      <c r="AB26" s="14"/>
    </row>
    <row r="27" spans="1:28" ht="11.25" outlineLevel="1">
      <c r="A27" s="16" t="s">
        <v>391</v>
      </c>
      <c r="B27" s="6">
        <v>0</v>
      </c>
      <c r="C27" s="6">
        <v>0</v>
      </c>
      <c r="D27" s="6"/>
      <c r="E27" s="6"/>
      <c r="F27" s="6">
        <v>0</v>
      </c>
      <c r="G27" s="6">
        <v>0</v>
      </c>
      <c r="H27" s="6">
        <v>0</v>
      </c>
      <c r="I27" s="6">
        <v>0</v>
      </c>
      <c r="J27" s="51">
        <f t="shared" si="3"/>
        <v>0</v>
      </c>
      <c r="K27" s="51">
        <f t="shared" si="4"/>
        <v>0</v>
      </c>
      <c r="L27" s="6">
        <v>0</v>
      </c>
      <c r="M27" s="6">
        <v>0</v>
      </c>
      <c r="N27" s="6"/>
      <c r="O27" s="9"/>
      <c r="P27" s="6">
        <v>0</v>
      </c>
      <c r="Q27" s="6">
        <v>0</v>
      </c>
      <c r="R27" s="6"/>
      <c r="S27" s="9"/>
      <c r="T27" s="6">
        <v>0</v>
      </c>
      <c r="U27" s="6">
        <v>0</v>
      </c>
      <c r="V27" s="6"/>
      <c r="W27" s="9"/>
      <c r="X27" s="3"/>
      <c r="Y27" s="3"/>
      <c r="Z27" s="60">
        <v>0</v>
      </c>
      <c r="AA27" s="60">
        <v>0</v>
      </c>
      <c r="AB27" s="14"/>
    </row>
    <row r="28" spans="1:28" ht="11.25" outlineLevel="1">
      <c r="A28" s="16" t="s">
        <v>392</v>
      </c>
      <c r="B28" s="6">
        <v>1.1044800000000001</v>
      </c>
      <c r="C28" s="6">
        <v>79.94577303199999</v>
      </c>
      <c r="D28" s="6"/>
      <c r="E28" s="6"/>
      <c r="F28" s="6">
        <v>0.27612000000000003</v>
      </c>
      <c r="G28" s="6">
        <v>19.034497872</v>
      </c>
      <c r="H28" s="6">
        <v>0.22534</v>
      </c>
      <c r="I28" s="6">
        <v>15.533948103999998</v>
      </c>
      <c r="J28" s="51">
        <f t="shared" si="3"/>
        <v>0.05078000000000002</v>
      </c>
      <c r="K28" s="51">
        <f t="shared" si="4"/>
        <v>3.500549768000001</v>
      </c>
      <c r="L28" s="6">
        <v>0.27612000000000003</v>
      </c>
      <c r="M28" s="6">
        <v>19.034497872</v>
      </c>
      <c r="N28" s="6"/>
      <c r="O28" s="9"/>
      <c r="P28" s="6">
        <v>0.27612000000000003</v>
      </c>
      <c r="Q28" s="6">
        <v>20.55827</v>
      </c>
      <c r="R28" s="6"/>
      <c r="S28" s="9"/>
      <c r="T28" s="6">
        <v>0.27612000000000003</v>
      </c>
      <c r="U28" s="6">
        <v>21.318507288</v>
      </c>
      <c r="V28" s="6"/>
      <c r="W28" s="9"/>
      <c r="X28" s="3"/>
      <c r="Y28" s="3"/>
      <c r="Z28" s="60">
        <f t="shared" si="5"/>
        <v>18.3905548312328</v>
      </c>
      <c r="AA28" s="60">
        <f t="shared" si="6"/>
        <v>18.3905548312328</v>
      </c>
      <c r="AB28" s="14"/>
    </row>
    <row r="29" spans="1:28" ht="33.75" outlineLevel="1">
      <c r="A29" s="16" t="s">
        <v>393</v>
      </c>
      <c r="B29" s="6">
        <v>0.259428</v>
      </c>
      <c r="C29" s="6">
        <v>18.7782227602</v>
      </c>
      <c r="D29" s="6"/>
      <c r="E29" s="6"/>
      <c r="F29" s="6">
        <v>0.064857</v>
      </c>
      <c r="G29" s="6">
        <v>4.4709562092</v>
      </c>
      <c r="H29" s="6">
        <v>0.148</v>
      </c>
      <c r="I29" s="6">
        <v>10.2024688</v>
      </c>
      <c r="J29" s="51">
        <f t="shared" si="3"/>
        <v>-0.083143</v>
      </c>
      <c r="K29" s="51">
        <f t="shared" si="4"/>
        <v>-5.7315125908</v>
      </c>
      <c r="L29" s="6">
        <v>0.064857</v>
      </c>
      <c r="M29" s="6">
        <v>4.4709562092</v>
      </c>
      <c r="N29" s="6"/>
      <c r="O29" s="9"/>
      <c r="P29" s="6">
        <v>0.064857</v>
      </c>
      <c r="Q29" s="6">
        <v>4.82887</v>
      </c>
      <c r="R29" s="6"/>
      <c r="S29" s="9"/>
      <c r="T29" s="6">
        <v>0.064857</v>
      </c>
      <c r="U29" s="6">
        <v>5.0074403418</v>
      </c>
      <c r="V29" s="6"/>
      <c r="W29" s="9"/>
      <c r="X29" s="3"/>
      <c r="Y29" s="3"/>
      <c r="Z29" s="60">
        <f t="shared" si="5"/>
        <v>-128.19433522981328</v>
      </c>
      <c r="AA29" s="60">
        <f t="shared" si="6"/>
        <v>-128.1943352298133</v>
      </c>
      <c r="AB29" s="14" t="s">
        <v>513</v>
      </c>
    </row>
    <row r="30" spans="1:28" ht="11.25" outlineLevel="1">
      <c r="A30" s="16" t="s">
        <v>394</v>
      </c>
      <c r="B30" s="6">
        <v>0</v>
      </c>
      <c r="C30" s="6">
        <v>0</v>
      </c>
      <c r="D30" s="6"/>
      <c r="E30" s="6"/>
      <c r="F30" s="6">
        <v>0</v>
      </c>
      <c r="G30" s="6">
        <v>0</v>
      </c>
      <c r="H30" s="6">
        <v>0</v>
      </c>
      <c r="I30" s="6">
        <v>0</v>
      </c>
      <c r="J30" s="51">
        <f t="shared" si="3"/>
        <v>0</v>
      </c>
      <c r="K30" s="51">
        <f t="shared" si="4"/>
        <v>0</v>
      </c>
      <c r="L30" s="6">
        <v>0</v>
      </c>
      <c r="M30" s="6">
        <v>0</v>
      </c>
      <c r="N30" s="6"/>
      <c r="O30" s="9"/>
      <c r="P30" s="6">
        <v>0</v>
      </c>
      <c r="Q30" s="6">
        <v>0</v>
      </c>
      <c r="R30" s="6"/>
      <c r="S30" s="9"/>
      <c r="T30" s="6">
        <v>0</v>
      </c>
      <c r="U30" s="6">
        <v>0</v>
      </c>
      <c r="V30" s="6"/>
      <c r="W30" s="9"/>
      <c r="X30" s="3"/>
      <c r="Y30" s="3"/>
      <c r="Z30" s="60">
        <v>0</v>
      </c>
      <c r="AA30" s="60">
        <v>0</v>
      </c>
      <c r="AB30" s="14"/>
    </row>
    <row r="31" spans="1:28" ht="45" outlineLevel="1">
      <c r="A31" s="16" t="s">
        <v>395</v>
      </c>
      <c r="B31" s="6">
        <v>0.590616</v>
      </c>
      <c r="C31" s="6">
        <v>42.7506456044</v>
      </c>
      <c r="D31" s="6"/>
      <c r="E31" s="6"/>
      <c r="F31" s="6">
        <v>0.147654</v>
      </c>
      <c r="G31" s="6">
        <v>10.1786170824</v>
      </c>
      <c r="H31" s="6">
        <v>0.153</v>
      </c>
      <c r="I31" s="6">
        <v>10.547146799999998</v>
      </c>
      <c r="J31" s="51">
        <f t="shared" si="3"/>
        <v>-0.00534599999999999</v>
      </c>
      <c r="K31" s="51">
        <f t="shared" si="4"/>
        <v>-0.36852971759999775</v>
      </c>
      <c r="L31" s="6">
        <v>0.147654</v>
      </c>
      <c r="M31" s="6">
        <v>10.1786170824</v>
      </c>
      <c r="N31" s="6"/>
      <c r="O31" s="9"/>
      <c r="P31" s="6">
        <v>0.147654</v>
      </c>
      <c r="Q31" s="6">
        <v>10.99343</v>
      </c>
      <c r="R31" s="6"/>
      <c r="S31" s="9"/>
      <c r="T31" s="6">
        <v>0.147654</v>
      </c>
      <c r="U31" s="6">
        <v>11.3999814396</v>
      </c>
      <c r="V31" s="6"/>
      <c r="W31" s="9"/>
      <c r="X31" s="3"/>
      <c r="Y31" s="3"/>
      <c r="Z31" s="60">
        <f t="shared" si="5"/>
        <v>-3.6206266000243743</v>
      </c>
      <c r="AA31" s="60">
        <f t="shared" si="6"/>
        <v>-3.620626600024359</v>
      </c>
      <c r="AB31" s="14" t="s">
        <v>501</v>
      </c>
    </row>
    <row r="32" spans="1:28" ht="11.25" outlineLevel="1">
      <c r="A32" s="16" t="s">
        <v>396</v>
      </c>
      <c r="B32" s="6">
        <v>0</v>
      </c>
      <c r="C32" s="6">
        <v>0</v>
      </c>
      <c r="D32" s="6"/>
      <c r="E32" s="6"/>
      <c r="F32" s="6">
        <v>0</v>
      </c>
      <c r="G32" s="6">
        <v>0</v>
      </c>
      <c r="H32" s="6">
        <v>0</v>
      </c>
      <c r="I32" s="6">
        <v>0</v>
      </c>
      <c r="J32" s="51">
        <f t="shared" si="3"/>
        <v>0</v>
      </c>
      <c r="K32" s="51">
        <f t="shared" si="4"/>
        <v>0</v>
      </c>
      <c r="L32" s="6">
        <v>0</v>
      </c>
      <c r="M32" s="6">
        <v>0</v>
      </c>
      <c r="N32" s="6"/>
      <c r="O32" s="9"/>
      <c r="P32" s="6">
        <v>0</v>
      </c>
      <c r="Q32" s="6">
        <v>0</v>
      </c>
      <c r="R32" s="6"/>
      <c r="S32" s="9"/>
      <c r="T32" s="6">
        <v>0</v>
      </c>
      <c r="U32" s="6">
        <v>0</v>
      </c>
      <c r="V32" s="6"/>
      <c r="W32" s="9"/>
      <c r="X32" s="3"/>
      <c r="Y32" s="3"/>
      <c r="Z32" s="60">
        <v>0</v>
      </c>
      <c r="AA32" s="60">
        <v>0</v>
      </c>
      <c r="AB32" s="14"/>
    </row>
    <row r="33" spans="1:28" ht="21.75" customHeight="1" outlineLevel="1">
      <c r="A33" s="16" t="s">
        <v>397</v>
      </c>
      <c r="B33" s="6">
        <v>0.824</v>
      </c>
      <c r="C33" s="6">
        <v>59.7401314</v>
      </c>
      <c r="D33" s="6"/>
      <c r="E33" s="6"/>
      <c r="F33" s="6">
        <v>0.209</v>
      </c>
      <c r="G33" s="6">
        <v>14.4075404</v>
      </c>
      <c r="H33" s="6">
        <v>0.36682</v>
      </c>
      <c r="I33" s="6">
        <v>25.286956792</v>
      </c>
      <c r="J33" s="51">
        <f t="shared" si="3"/>
        <v>-0.15782</v>
      </c>
      <c r="K33" s="51">
        <f t="shared" si="4"/>
        <v>-10.879416392000001</v>
      </c>
      <c r="L33" s="6">
        <v>0.2</v>
      </c>
      <c r="M33" s="6">
        <v>13.787120000000002</v>
      </c>
      <c r="N33" s="6"/>
      <c r="O33" s="9"/>
      <c r="P33" s="6">
        <v>0.19</v>
      </c>
      <c r="Q33" s="6">
        <v>14.173806</v>
      </c>
      <c r="R33" s="6"/>
      <c r="S33" s="9"/>
      <c r="T33" s="6">
        <v>0.225</v>
      </c>
      <c r="U33" s="6">
        <v>17.371665</v>
      </c>
      <c r="V33" s="6"/>
      <c r="W33" s="9"/>
      <c r="X33" s="3"/>
      <c r="Y33" s="3"/>
      <c r="Z33" s="60">
        <f t="shared" si="5"/>
        <v>-75.51196172248802</v>
      </c>
      <c r="AA33" s="60">
        <f t="shared" si="6"/>
        <v>-75.51196172248804</v>
      </c>
      <c r="AB33" s="94" t="s">
        <v>513</v>
      </c>
    </row>
    <row r="34" spans="1:28" ht="17.25" customHeight="1" outlineLevel="1">
      <c r="A34" s="16" t="s">
        <v>398</v>
      </c>
      <c r="B34" s="6">
        <v>0.27669</v>
      </c>
      <c r="C34" s="6">
        <v>17.1587666136</v>
      </c>
      <c r="D34" s="6"/>
      <c r="E34" s="6"/>
      <c r="F34" s="6">
        <v>0.142506</v>
      </c>
      <c r="G34" s="6">
        <v>9.8237366136</v>
      </c>
      <c r="H34" s="6">
        <v>0.16</v>
      </c>
      <c r="I34" s="6">
        <v>11.029696</v>
      </c>
      <c r="J34" s="51">
        <f t="shared" si="3"/>
        <v>-0.01749400000000001</v>
      </c>
      <c r="K34" s="51">
        <f t="shared" si="4"/>
        <v>-1.2059593864</v>
      </c>
      <c r="L34" s="6">
        <v>0.01279</v>
      </c>
      <c r="M34" s="6">
        <v>0</v>
      </c>
      <c r="N34" s="6"/>
      <c r="O34" s="9"/>
      <c r="P34" s="6">
        <v>0.121394</v>
      </c>
      <c r="Q34" s="6">
        <v>7.33503</v>
      </c>
      <c r="R34" s="6"/>
      <c r="S34" s="9"/>
      <c r="T34" s="6">
        <v>0</v>
      </c>
      <c r="U34" s="6">
        <v>0</v>
      </c>
      <c r="V34" s="6"/>
      <c r="W34" s="9"/>
      <c r="X34" s="3"/>
      <c r="Y34" s="3"/>
      <c r="Z34" s="60">
        <f t="shared" si="5"/>
        <v>-12.275974344939868</v>
      </c>
      <c r="AA34" s="60">
        <f t="shared" si="6"/>
        <v>-12.275974344939863</v>
      </c>
      <c r="AB34" s="84"/>
    </row>
    <row r="35" spans="1:28" ht="11.25" outlineLevel="1">
      <c r="A35" s="16" t="s">
        <v>399</v>
      </c>
      <c r="B35" s="6">
        <v>10.8</v>
      </c>
      <c r="C35" s="6">
        <v>778.0211999999999</v>
      </c>
      <c r="D35" s="6"/>
      <c r="E35" s="6"/>
      <c r="F35" s="6">
        <v>2.7</v>
      </c>
      <c r="G35" s="6">
        <v>186.12612</v>
      </c>
      <c r="H35" s="11">
        <v>0</v>
      </c>
      <c r="I35" s="11">
        <v>0</v>
      </c>
      <c r="J35" s="51">
        <f t="shared" si="3"/>
        <v>2.7</v>
      </c>
      <c r="K35" s="51">
        <f t="shared" si="4"/>
        <v>186.12612</v>
      </c>
      <c r="L35" s="6">
        <v>2.7</v>
      </c>
      <c r="M35" s="6">
        <v>186.12612</v>
      </c>
      <c r="N35" s="6"/>
      <c r="O35" s="9"/>
      <c r="P35" s="6">
        <v>2.7</v>
      </c>
      <c r="Q35" s="6">
        <v>197.30898000000002</v>
      </c>
      <c r="R35" s="6"/>
      <c r="S35" s="9"/>
      <c r="T35" s="6">
        <v>2.7</v>
      </c>
      <c r="U35" s="6">
        <v>208.45998</v>
      </c>
      <c r="V35" s="6"/>
      <c r="W35" s="9"/>
      <c r="X35" s="3"/>
      <c r="Y35" s="3"/>
      <c r="Z35" s="60">
        <f t="shared" si="5"/>
        <v>100</v>
      </c>
      <c r="AA35" s="60">
        <f t="shared" si="6"/>
        <v>100</v>
      </c>
      <c r="AB35" s="14"/>
    </row>
    <row r="36" spans="1:28" ht="11.25" outlineLevel="1">
      <c r="A36" s="16" t="s">
        <v>400</v>
      </c>
      <c r="B36" s="6">
        <v>0</v>
      </c>
      <c r="C36" s="6">
        <v>0</v>
      </c>
      <c r="D36" s="6"/>
      <c r="E36" s="6"/>
      <c r="F36" s="6">
        <v>0</v>
      </c>
      <c r="G36" s="6">
        <v>0</v>
      </c>
      <c r="H36" s="6">
        <v>0</v>
      </c>
      <c r="I36" s="6">
        <v>0</v>
      </c>
      <c r="J36" s="51">
        <f t="shared" si="3"/>
        <v>0</v>
      </c>
      <c r="K36" s="51">
        <f t="shared" si="4"/>
        <v>0</v>
      </c>
      <c r="L36" s="6">
        <v>0</v>
      </c>
      <c r="M36" s="6">
        <v>0</v>
      </c>
      <c r="N36" s="6"/>
      <c r="O36" s="9"/>
      <c r="P36" s="6">
        <v>0</v>
      </c>
      <c r="Q36" s="6">
        <v>0</v>
      </c>
      <c r="R36" s="6"/>
      <c r="S36" s="9"/>
      <c r="T36" s="6">
        <v>0</v>
      </c>
      <c r="U36" s="6">
        <v>0</v>
      </c>
      <c r="V36" s="6"/>
      <c r="W36" s="9"/>
      <c r="X36" s="3"/>
      <c r="Y36" s="3"/>
      <c r="Z36" s="60">
        <v>0</v>
      </c>
      <c r="AA36" s="60">
        <v>0</v>
      </c>
      <c r="AB36" s="14"/>
    </row>
    <row r="37" spans="1:28" ht="33.75" outlineLevel="1">
      <c r="A37" s="16" t="s">
        <v>104</v>
      </c>
      <c r="B37" s="6">
        <v>0.018</v>
      </c>
      <c r="C37" s="6">
        <v>1.1519468852</v>
      </c>
      <c r="D37" s="6"/>
      <c r="E37" s="6"/>
      <c r="F37" s="6">
        <v>0.009567</v>
      </c>
      <c r="G37" s="6">
        <v>0.6595068851999999</v>
      </c>
      <c r="H37" s="6">
        <v>0.14654000000000003</v>
      </c>
      <c r="I37" s="6">
        <v>10.101822824</v>
      </c>
      <c r="J37" s="51">
        <f t="shared" si="3"/>
        <v>-0.13697300000000004</v>
      </c>
      <c r="K37" s="51">
        <f t="shared" si="4"/>
        <v>-9.4423159388</v>
      </c>
      <c r="L37" s="6">
        <v>0.00086</v>
      </c>
      <c r="M37" s="6">
        <v>0</v>
      </c>
      <c r="N37" s="6"/>
      <c r="O37" s="9"/>
      <c r="P37" s="6">
        <v>0</v>
      </c>
      <c r="Q37" s="6">
        <v>0</v>
      </c>
      <c r="R37" s="6"/>
      <c r="S37" s="9"/>
      <c r="T37" s="6">
        <v>0.008147999999999999</v>
      </c>
      <c r="U37" s="6">
        <v>0.49244</v>
      </c>
      <c r="V37" s="6"/>
      <c r="W37" s="9"/>
      <c r="X37" s="3"/>
      <c r="Y37" s="3"/>
      <c r="Z37" s="60">
        <f t="shared" si="5"/>
        <v>-1431.7236333228811</v>
      </c>
      <c r="AA37" s="60">
        <f t="shared" si="6"/>
        <v>-1431.723633322881</v>
      </c>
      <c r="AB37" s="14" t="s">
        <v>513</v>
      </c>
    </row>
    <row r="38" spans="1:28" ht="11.25">
      <c r="A38" s="18" t="s">
        <v>40</v>
      </c>
      <c r="B38" s="13">
        <f aca="true" t="shared" si="7" ref="B38:W38">SUM(B39:B92)</f>
        <v>52.161010000000005</v>
      </c>
      <c r="C38" s="13">
        <f t="shared" si="7"/>
        <v>3770.367203705999</v>
      </c>
      <c r="D38" s="13">
        <f t="shared" si="7"/>
        <v>0</v>
      </c>
      <c r="E38" s="13">
        <f t="shared" si="7"/>
        <v>0</v>
      </c>
      <c r="F38" s="13">
        <f t="shared" si="7"/>
        <v>13.85632</v>
      </c>
      <c r="G38" s="13">
        <f t="shared" si="7"/>
        <v>954.8508169920001</v>
      </c>
      <c r="H38" s="13">
        <f t="shared" si="7"/>
        <v>12.791340000000002</v>
      </c>
      <c r="I38" s="13">
        <f t="shared" si="7"/>
        <v>881.7786977040003</v>
      </c>
      <c r="J38" s="13">
        <f t="shared" si="7"/>
        <v>1.0649799999999998</v>
      </c>
      <c r="K38" s="13">
        <f t="shared" si="7"/>
        <v>73.072119288</v>
      </c>
      <c r="L38" s="13">
        <f t="shared" si="7"/>
        <v>12.328879999999998</v>
      </c>
      <c r="M38" s="13">
        <f t="shared" si="7"/>
        <v>847.6647123959998</v>
      </c>
      <c r="N38" s="13">
        <f t="shared" si="7"/>
        <v>0</v>
      </c>
      <c r="O38" s="13">
        <f t="shared" si="7"/>
        <v>0</v>
      </c>
      <c r="P38" s="13">
        <f t="shared" si="7"/>
        <v>12.217120000000001</v>
      </c>
      <c r="Q38" s="13">
        <f t="shared" si="7"/>
        <v>907.0463625079999</v>
      </c>
      <c r="R38" s="13">
        <f t="shared" si="7"/>
        <v>0</v>
      </c>
      <c r="S38" s="13">
        <f t="shared" si="7"/>
        <v>0</v>
      </c>
      <c r="T38" s="13">
        <f t="shared" si="7"/>
        <v>13.768690000000001</v>
      </c>
      <c r="U38" s="13">
        <f t="shared" si="7"/>
        <v>1060.8153118099995</v>
      </c>
      <c r="V38" s="13">
        <f t="shared" si="7"/>
        <v>0</v>
      </c>
      <c r="W38" s="13">
        <f t="shared" si="7"/>
        <v>0</v>
      </c>
      <c r="X38" s="3"/>
      <c r="Y38" s="3"/>
      <c r="Z38" s="65">
        <f>(J38/F38)*100</f>
        <v>7.685879079005102</v>
      </c>
      <c r="AA38" s="65">
        <f>(K38/G38)*100</f>
        <v>7.652726267564393</v>
      </c>
      <c r="AB38" s="14"/>
    </row>
    <row r="39" spans="1:28" ht="11.25" outlineLevel="1">
      <c r="A39" s="16" t="s">
        <v>401</v>
      </c>
      <c r="B39" s="6">
        <v>0</v>
      </c>
      <c r="C39" s="6">
        <v>0</v>
      </c>
      <c r="D39" s="6"/>
      <c r="E39" s="6"/>
      <c r="F39" s="6">
        <v>0</v>
      </c>
      <c r="G39" s="6">
        <v>0</v>
      </c>
      <c r="H39" s="6"/>
      <c r="I39" s="6"/>
      <c r="J39" s="51">
        <f>F39-H39</f>
        <v>0</v>
      </c>
      <c r="K39" s="51">
        <f>G39-I39</f>
        <v>0</v>
      </c>
      <c r="L39" s="6">
        <v>0</v>
      </c>
      <c r="M39" s="6">
        <v>0</v>
      </c>
      <c r="N39" s="6"/>
      <c r="O39" s="9"/>
      <c r="P39" s="6">
        <v>0</v>
      </c>
      <c r="Q39" s="6">
        <v>0</v>
      </c>
      <c r="R39" s="6"/>
      <c r="S39" s="9"/>
      <c r="T39" s="6">
        <v>0</v>
      </c>
      <c r="U39" s="6">
        <v>0</v>
      </c>
      <c r="V39" s="6"/>
      <c r="W39" s="9"/>
      <c r="X39" s="3"/>
      <c r="Y39" s="3"/>
      <c r="Z39" s="14"/>
      <c r="AA39" s="14"/>
      <c r="AB39" s="14"/>
    </row>
    <row r="40" spans="1:28" ht="11.25" outlineLevel="1">
      <c r="A40" s="16" t="s">
        <v>402</v>
      </c>
      <c r="B40" s="6">
        <v>0</v>
      </c>
      <c r="C40" s="6">
        <v>0</v>
      </c>
      <c r="D40" s="6"/>
      <c r="E40" s="6"/>
      <c r="F40" s="6">
        <v>0</v>
      </c>
      <c r="G40" s="6">
        <v>0</v>
      </c>
      <c r="H40" s="6">
        <v>0</v>
      </c>
      <c r="I40" s="6">
        <v>0</v>
      </c>
      <c r="J40" s="51">
        <f aca="true" t="shared" si="8" ref="J40:J92">F40-H40</f>
        <v>0</v>
      </c>
      <c r="K40" s="51">
        <f aca="true" t="shared" si="9" ref="K40:K92">G40-I40</f>
        <v>0</v>
      </c>
      <c r="L40" s="6">
        <v>0</v>
      </c>
      <c r="M40" s="6">
        <v>0</v>
      </c>
      <c r="N40" s="6"/>
      <c r="O40" s="9"/>
      <c r="P40" s="6">
        <v>0</v>
      </c>
      <c r="Q40" s="6">
        <v>0</v>
      </c>
      <c r="R40" s="6"/>
      <c r="S40" s="9"/>
      <c r="T40" s="6">
        <v>0</v>
      </c>
      <c r="U40" s="6">
        <v>0</v>
      </c>
      <c r="V40" s="6"/>
      <c r="W40" s="9"/>
      <c r="X40" s="3"/>
      <c r="Y40" s="3"/>
      <c r="Z40" s="60">
        <v>0</v>
      </c>
      <c r="AA40" s="60">
        <v>0</v>
      </c>
      <c r="AB40" s="14"/>
    </row>
    <row r="41" spans="1:28" ht="11.25" outlineLevel="1">
      <c r="A41" s="16" t="s">
        <v>403</v>
      </c>
      <c r="B41" s="6">
        <v>1.74</v>
      </c>
      <c r="C41" s="6">
        <v>125.90493800000002</v>
      </c>
      <c r="D41" s="6"/>
      <c r="E41" s="6"/>
      <c r="F41" s="6">
        <v>0.52</v>
      </c>
      <c r="G41" s="6">
        <v>35.846512000000004</v>
      </c>
      <c r="H41" s="6">
        <v>0.141</v>
      </c>
      <c r="I41" s="6">
        <v>9.719919599999999</v>
      </c>
      <c r="J41" s="51">
        <f t="shared" si="8"/>
        <v>0.379</v>
      </c>
      <c r="K41" s="51">
        <f t="shared" si="9"/>
        <v>26.126592400000007</v>
      </c>
      <c r="L41" s="6">
        <v>0.39</v>
      </c>
      <c r="M41" s="6">
        <v>26.884884</v>
      </c>
      <c r="N41" s="6"/>
      <c r="O41" s="9"/>
      <c r="P41" s="6">
        <v>0.34</v>
      </c>
      <c r="Q41" s="6">
        <v>25.341916</v>
      </c>
      <c r="R41" s="6"/>
      <c r="S41" s="9"/>
      <c r="T41" s="6">
        <v>0.49</v>
      </c>
      <c r="U41" s="6">
        <v>37.83162600000001</v>
      </c>
      <c r="V41" s="6"/>
      <c r="W41" s="9"/>
      <c r="X41" s="3"/>
      <c r="Y41" s="3"/>
      <c r="Z41" s="60">
        <f>(J41/F41)*100</f>
        <v>72.88461538461539</v>
      </c>
      <c r="AA41" s="60">
        <f>(K41/G41)*100</f>
        <v>72.88461538461539</v>
      </c>
      <c r="AB41" s="14"/>
    </row>
    <row r="42" spans="1:28" ht="11.25" outlineLevel="1">
      <c r="A42" s="16" t="s">
        <v>404</v>
      </c>
      <c r="B42" s="6">
        <v>0</v>
      </c>
      <c r="C42" s="6">
        <v>0</v>
      </c>
      <c r="D42" s="6"/>
      <c r="E42" s="6"/>
      <c r="F42" s="6">
        <v>0</v>
      </c>
      <c r="G42" s="6">
        <v>0</v>
      </c>
      <c r="H42" s="6">
        <v>0</v>
      </c>
      <c r="I42" s="6">
        <v>0</v>
      </c>
      <c r="J42" s="51">
        <f t="shared" si="8"/>
        <v>0</v>
      </c>
      <c r="K42" s="51">
        <f t="shared" si="9"/>
        <v>0</v>
      </c>
      <c r="L42" s="6">
        <v>0</v>
      </c>
      <c r="M42" s="6">
        <v>0</v>
      </c>
      <c r="N42" s="6"/>
      <c r="O42" s="9"/>
      <c r="P42" s="6">
        <v>0</v>
      </c>
      <c r="Q42" s="6">
        <v>0</v>
      </c>
      <c r="R42" s="6"/>
      <c r="S42" s="9"/>
      <c r="T42" s="6">
        <v>0</v>
      </c>
      <c r="U42" s="6">
        <v>0</v>
      </c>
      <c r="V42" s="6"/>
      <c r="W42" s="9"/>
      <c r="X42" s="3"/>
      <c r="Y42" s="3"/>
      <c r="Z42" s="60">
        <v>0</v>
      </c>
      <c r="AA42" s="60">
        <v>0</v>
      </c>
      <c r="AB42" s="14"/>
    </row>
    <row r="43" spans="1:28" ht="11.25" outlineLevel="1">
      <c r="A43" s="16" t="s">
        <v>405</v>
      </c>
      <c r="B43" s="6">
        <v>0.30324</v>
      </c>
      <c r="C43" s="6">
        <v>18.805182008</v>
      </c>
      <c r="D43" s="6"/>
      <c r="E43" s="6"/>
      <c r="F43" s="6">
        <v>0.15618</v>
      </c>
      <c r="G43" s="6">
        <v>10.766362008</v>
      </c>
      <c r="H43" s="6">
        <v>0.04441</v>
      </c>
      <c r="I43" s="6">
        <v>3.0614299959999998</v>
      </c>
      <c r="J43" s="51">
        <f t="shared" si="8"/>
        <v>0.11177000000000001</v>
      </c>
      <c r="K43" s="51">
        <f t="shared" si="9"/>
        <v>7.704932012</v>
      </c>
      <c r="L43" s="6">
        <v>0.01402</v>
      </c>
      <c r="M43" s="6">
        <v>0</v>
      </c>
      <c r="N43" s="6"/>
      <c r="O43" s="9"/>
      <c r="P43" s="6">
        <v>0</v>
      </c>
      <c r="Q43" s="6">
        <v>0</v>
      </c>
      <c r="R43" s="6"/>
      <c r="S43" s="9"/>
      <c r="T43" s="6">
        <v>0.13304</v>
      </c>
      <c r="U43" s="6">
        <v>8.03882</v>
      </c>
      <c r="V43" s="6"/>
      <c r="W43" s="9"/>
      <c r="X43" s="3"/>
      <c r="Y43" s="3"/>
      <c r="Z43" s="60">
        <f aca="true" t="shared" si="10" ref="Z43:Z92">(J43/F43)*100</f>
        <v>71.56486105775387</v>
      </c>
      <c r="AA43" s="60">
        <f aca="true" t="shared" si="11" ref="AA43:AA92">(K43/G43)*100</f>
        <v>71.56486105775389</v>
      </c>
      <c r="AB43" s="14"/>
    </row>
    <row r="44" spans="1:28" ht="11.25" outlineLevel="1">
      <c r="A44" s="16" t="s">
        <v>406</v>
      </c>
      <c r="B44" s="6">
        <v>0.753</v>
      </c>
      <c r="C44" s="6">
        <v>54.5025008</v>
      </c>
      <c r="D44" s="6"/>
      <c r="E44" s="6"/>
      <c r="F44" s="6">
        <v>0.19</v>
      </c>
      <c r="G44" s="6">
        <v>13.097764000000002</v>
      </c>
      <c r="H44" s="6">
        <v>0.155</v>
      </c>
      <c r="I44" s="6">
        <v>10.685018</v>
      </c>
      <c r="J44" s="51">
        <f t="shared" si="8"/>
        <v>0.035</v>
      </c>
      <c r="K44" s="51">
        <f t="shared" si="9"/>
        <v>2.412746000000002</v>
      </c>
      <c r="L44" s="6">
        <v>0.183</v>
      </c>
      <c r="M44" s="6">
        <v>12.6152148</v>
      </c>
      <c r="N44" s="6"/>
      <c r="O44" s="9"/>
      <c r="P44" s="6">
        <v>0.201</v>
      </c>
      <c r="Q44" s="6">
        <v>14.969397400000002</v>
      </c>
      <c r="R44" s="6"/>
      <c r="S44" s="9"/>
      <c r="T44" s="6">
        <v>0.179</v>
      </c>
      <c r="U44" s="6">
        <v>13.820124600000002</v>
      </c>
      <c r="V44" s="6"/>
      <c r="W44" s="9"/>
      <c r="X44" s="3"/>
      <c r="Y44" s="3"/>
      <c r="Z44" s="60">
        <f t="shared" si="10"/>
        <v>18.42105263157895</v>
      </c>
      <c r="AA44" s="60">
        <f t="shared" si="11"/>
        <v>18.42105263157896</v>
      </c>
      <c r="AB44" s="14"/>
    </row>
    <row r="45" spans="1:28" ht="11.25" outlineLevel="1">
      <c r="A45" s="16" t="s">
        <v>407</v>
      </c>
      <c r="B45" s="6">
        <v>1.0035</v>
      </c>
      <c r="C45" s="6">
        <v>72.69078126000001</v>
      </c>
      <c r="D45" s="6"/>
      <c r="E45" s="6"/>
      <c r="F45" s="6">
        <v>0.24930000000000002</v>
      </c>
      <c r="G45" s="6">
        <v>17.18564508</v>
      </c>
      <c r="H45" s="6">
        <v>0.17930000000000001</v>
      </c>
      <c r="I45" s="6">
        <v>12.36015308</v>
      </c>
      <c r="J45" s="51">
        <f t="shared" si="8"/>
        <v>0.07</v>
      </c>
      <c r="K45" s="51">
        <f t="shared" si="9"/>
        <v>4.825492000000001</v>
      </c>
      <c r="L45" s="6">
        <v>0.2555</v>
      </c>
      <c r="M45" s="6">
        <v>17.6130458</v>
      </c>
      <c r="N45" s="6"/>
      <c r="O45" s="9"/>
      <c r="P45" s="6">
        <v>0.224</v>
      </c>
      <c r="Q45" s="6">
        <v>16.6832176</v>
      </c>
      <c r="R45" s="6"/>
      <c r="S45" s="9"/>
      <c r="T45" s="6">
        <v>0.2747</v>
      </c>
      <c r="U45" s="6">
        <v>21.20887278</v>
      </c>
      <c r="V45" s="6"/>
      <c r="W45" s="9"/>
      <c r="X45" s="3"/>
      <c r="Y45" s="3"/>
      <c r="Z45" s="60">
        <f t="shared" si="10"/>
        <v>28.078620136381872</v>
      </c>
      <c r="AA45" s="60">
        <f t="shared" si="11"/>
        <v>28.078620136381872</v>
      </c>
      <c r="AB45" s="14"/>
    </row>
    <row r="46" spans="1:28" ht="11.25" outlineLevel="1">
      <c r="A46" s="16" t="s">
        <v>408</v>
      </c>
      <c r="B46" s="6">
        <v>0</v>
      </c>
      <c r="C46" s="6">
        <v>0</v>
      </c>
      <c r="D46" s="6"/>
      <c r="E46" s="6"/>
      <c r="F46" s="6">
        <v>0</v>
      </c>
      <c r="G46" s="6">
        <v>0</v>
      </c>
      <c r="H46" s="6">
        <v>0</v>
      </c>
      <c r="I46" s="6">
        <v>0</v>
      </c>
      <c r="J46" s="51">
        <f t="shared" si="8"/>
        <v>0</v>
      </c>
      <c r="K46" s="51">
        <f t="shared" si="9"/>
        <v>0</v>
      </c>
      <c r="L46" s="6">
        <v>0</v>
      </c>
      <c r="M46" s="6">
        <v>0</v>
      </c>
      <c r="N46" s="6"/>
      <c r="O46" s="9"/>
      <c r="P46" s="6">
        <v>0</v>
      </c>
      <c r="Q46" s="6">
        <v>0</v>
      </c>
      <c r="R46" s="6"/>
      <c r="S46" s="9"/>
      <c r="T46" s="6">
        <v>0</v>
      </c>
      <c r="U46" s="6">
        <v>0</v>
      </c>
      <c r="V46" s="6"/>
      <c r="W46" s="9"/>
      <c r="X46" s="3"/>
      <c r="Y46" s="3"/>
      <c r="Z46" s="60">
        <v>0</v>
      </c>
      <c r="AA46" s="60">
        <v>0</v>
      </c>
      <c r="AB46" s="14"/>
    </row>
    <row r="47" spans="1:28" ht="33.75" outlineLevel="1">
      <c r="A47" s="16" t="s">
        <v>409</v>
      </c>
      <c r="B47" s="6">
        <v>0.35064</v>
      </c>
      <c r="C47" s="6">
        <v>25.380430076000003</v>
      </c>
      <c r="D47" s="6"/>
      <c r="E47" s="6"/>
      <c r="F47" s="6">
        <v>0.08766</v>
      </c>
      <c r="G47" s="6">
        <v>6.042894696</v>
      </c>
      <c r="H47" s="6">
        <v>1.063</v>
      </c>
      <c r="I47" s="6">
        <v>73.2785428</v>
      </c>
      <c r="J47" s="51">
        <f t="shared" si="8"/>
        <v>-0.97534</v>
      </c>
      <c r="K47" s="51">
        <f t="shared" si="9"/>
        <v>-67.23564810399999</v>
      </c>
      <c r="L47" s="6">
        <v>0.08766</v>
      </c>
      <c r="M47" s="6">
        <v>6.042894696</v>
      </c>
      <c r="N47" s="6"/>
      <c r="O47" s="9"/>
      <c r="P47" s="6">
        <v>0.08766</v>
      </c>
      <c r="Q47" s="6">
        <v>6.52664</v>
      </c>
      <c r="R47" s="6"/>
      <c r="S47" s="9"/>
      <c r="T47" s="6">
        <v>0.08766</v>
      </c>
      <c r="U47" s="6">
        <v>6.768000684</v>
      </c>
      <c r="V47" s="6"/>
      <c r="W47" s="9"/>
      <c r="X47" s="3"/>
      <c r="Y47" s="3"/>
      <c r="Z47" s="60">
        <f t="shared" si="10"/>
        <v>-1112.6397444672598</v>
      </c>
      <c r="AA47" s="60">
        <f t="shared" si="11"/>
        <v>-1112.6397444672596</v>
      </c>
      <c r="AB47" s="14" t="s">
        <v>513</v>
      </c>
    </row>
    <row r="48" spans="1:28" ht="11.25" outlineLevel="1">
      <c r="A48" s="16" t="s">
        <v>410</v>
      </c>
      <c r="B48" s="6">
        <v>0</v>
      </c>
      <c r="C48" s="6">
        <v>0</v>
      </c>
      <c r="D48" s="6"/>
      <c r="E48" s="6"/>
      <c r="F48" s="6">
        <v>0</v>
      </c>
      <c r="G48" s="6">
        <v>0</v>
      </c>
      <c r="H48" s="6">
        <v>0</v>
      </c>
      <c r="I48" s="6">
        <v>0</v>
      </c>
      <c r="J48" s="51">
        <f t="shared" si="8"/>
        <v>0</v>
      </c>
      <c r="K48" s="51">
        <f t="shared" si="9"/>
        <v>0</v>
      </c>
      <c r="L48" s="6">
        <v>0</v>
      </c>
      <c r="M48" s="6">
        <v>0</v>
      </c>
      <c r="N48" s="6"/>
      <c r="O48" s="9"/>
      <c r="P48" s="6">
        <v>0</v>
      </c>
      <c r="Q48" s="6">
        <v>0</v>
      </c>
      <c r="R48" s="6"/>
      <c r="S48" s="9"/>
      <c r="T48" s="6">
        <v>0</v>
      </c>
      <c r="U48" s="6">
        <v>0</v>
      </c>
      <c r="V48" s="6"/>
      <c r="W48" s="9"/>
      <c r="X48" s="3"/>
      <c r="Y48" s="3"/>
      <c r="Z48" s="60">
        <v>0</v>
      </c>
      <c r="AA48" s="60">
        <v>0</v>
      </c>
      <c r="AB48" s="14"/>
    </row>
    <row r="49" spans="1:28" ht="11.25" outlineLevel="1">
      <c r="A49" s="16" t="s">
        <v>411</v>
      </c>
      <c r="B49" s="6">
        <v>0</v>
      </c>
      <c r="C49" s="6">
        <v>0</v>
      </c>
      <c r="D49" s="6"/>
      <c r="E49" s="6"/>
      <c r="F49" s="6">
        <v>0</v>
      </c>
      <c r="G49" s="6">
        <v>0</v>
      </c>
      <c r="H49" s="6">
        <v>0</v>
      </c>
      <c r="I49" s="6">
        <v>0</v>
      </c>
      <c r="J49" s="51">
        <f t="shared" si="8"/>
        <v>0</v>
      </c>
      <c r="K49" s="51">
        <f t="shared" si="9"/>
        <v>0</v>
      </c>
      <c r="L49" s="6">
        <v>0</v>
      </c>
      <c r="M49" s="6">
        <v>0</v>
      </c>
      <c r="N49" s="6"/>
      <c r="O49" s="9"/>
      <c r="P49" s="6">
        <v>0</v>
      </c>
      <c r="Q49" s="6">
        <v>0</v>
      </c>
      <c r="R49" s="6"/>
      <c r="S49" s="9"/>
      <c r="T49" s="6">
        <v>0</v>
      </c>
      <c r="U49" s="6">
        <v>0</v>
      </c>
      <c r="V49" s="6"/>
      <c r="W49" s="9"/>
      <c r="X49" s="3"/>
      <c r="Y49" s="3"/>
      <c r="Z49" s="60">
        <v>0</v>
      </c>
      <c r="AA49" s="60">
        <v>0</v>
      </c>
      <c r="AB49" s="14"/>
    </row>
    <row r="50" spans="1:28" ht="11.25" outlineLevel="1">
      <c r="A50" s="16" t="s">
        <v>412</v>
      </c>
      <c r="B50" s="6">
        <v>0.34</v>
      </c>
      <c r="C50" s="6">
        <v>24.64</v>
      </c>
      <c r="D50" s="6"/>
      <c r="E50" s="6"/>
      <c r="F50" s="6">
        <v>0.11</v>
      </c>
      <c r="G50" s="6">
        <v>7.24</v>
      </c>
      <c r="H50" s="6">
        <v>0.043019999999999996</v>
      </c>
      <c r="I50" s="6">
        <v>2.965609512</v>
      </c>
      <c r="J50" s="51">
        <f t="shared" si="8"/>
        <v>0.06698000000000001</v>
      </c>
      <c r="K50" s="51">
        <f t="shared" si="9"/>
        <v>4.274390488</v>
      </c>
      <c r="L50" s="6">
        <v>0.1</v>
      </c>
      <c r="M50" s="6">
        <v>6.76</v>
      </c>
      <c r="N50" s="6"/>
      <c r="O50" s="9"/>
      <c r="P50" s="6">
        <v>0.06</v>
      </c>
      <c r="Q50" s="6">
        <v>4.47</v>
      </c>
      <c r="R50" s="6"/>
      <c r="S50" s="9"/>
      <c r="T50" s="6">
        <v>0.08</v>
      </c>
      <c r="U50" s="6">
        <v>6.18</v>
      </c>
      <c r="V50" s="6"/>
      <c r="W50" s="9"/>
      <c r="X50" s="3"/>
      <c r="Y50" s="3"/>
      <c r="Z50" s="60">
        <f t="shared" si="10"/>
        <v>60.890909090909105</v>
      </c>
      <c r="AA50" s="60">
        <f t="shared" si="11"/>
        <v>59.0385426519337</v>
      </c>
      <c r="AB50" s="14"/>
    </row>
    <row r="51" spans="1:28" ht="11.25" outlineLevel="1">
      <c r="A51" s="16" t="s">
        <v>413</v>
      </c>
      <c r="B51" s="6">
        <v>0.429</v>
      </c>
      <c r="C51" s="6">
        <v>30.8848126</v>
      </c>
      <c r="D51" s="6"/>
      <c r="E51" s="6"/>
      <c r="F51" s="6">
        <v>0.119</v>
      </c>
      <c r="G51" s="6">
        <v>8.2033364</v>
      </c>
      <c r="H51" s="6">
        <v>0.06906</v>
      </c>
      <c r="I51" s="6">
        <v>4.760692536</v>
      </c>
      <c r="J51" s="51">
        <f t="shared" si="8"/>
        <v>0.04994</v>
      </c>
      <c r="K51" s="51">
        <f t="shared" si="9"/>
        <v>3.442643864</v>
      </c>
      <c r="L51" s="6">
        <v>0.121</v>
      </c>
      <c r="M51" s="6">
        <v>8.3412076</v>
      </c>
      <c r="N51" s="6"/>
      <c r="O51" s="9"/>
      <c r="P51" s="6">
        <v>0.097</v>
      </c>
      <c r="Q51" s="6">
        <v>7.237187800000001</v>
      </c>
      <c r="R51" s="6"/>
      <c r="S51" s="9"/>
      <c r="T51" s="6">
        <v>0.092</v>
      </c>
      <c r="U51" s="6">
        <v>7.1030808</v>
      </c>
      <c r="V51" s="6"/>
      <c r="W51" s="9"/>
      <c r="X51" s="3"/>
      <c r="Y51" s="3"/>
      <c r="Z51" s="60">
        <f t="shared" si="10"/>
        <v>41.96638655462185</v>
      </c>
      <c r="AA51" s="60">
        <f t="shared" si="11"/>
        <v>41.96638655462185</v>
      </c>
      <c r="AB51" s="14"/>
    </row>
    <row r="52" spans="1:28" ht="56.25" outlineLevel="1">
      <c r="A52" s="16" t="s">
        <v>414</v>
      </c>
      <c r="B52" s="6">
        <v>0.57372</v>
      </c>
      <c r="C52" s="6">
        <v>41.527673598</v>
      </c>
      <c r="D52" s="6"/>
      <c r="E52" s="6"/>
      <c r="F52" s="6">
        <v>0.14343</v>
      </c>
      <c r="G52" s="6">
        <v>9.887433108000002</v>
      </c>
      <c r="H52" s="6">
        <v>0.1822</v>
      </c>
      <c r="I52" s="6">
        <v>12.560066320000002</v>
      </c>
      <c r="J52" s="51">
        <f t="shared" si="8"/>
        <v>-0.03877</v>
      </c>
      <c r="K52" s="51">
        <f t="shared" si="9"/>
        <v>-2.672633212000001</v>
      </c>
      <c r="L52" s="6">
        <v>0.14343</v>
      </c>
      <c r="M52" s="6">
        <v>9.887433108000002</v>
      </c>
      <c r="N52" s="6"/>
      <c r="O52" s="9"/>
      <c r="P52" s="6">
        <v>0.14343</v>
      </c>
      <c r="Q52" s="6">
        <v>10.67895</v>
      </c>
      <c r="R52" s="6"/>
      <c r="S52" s="9"/>
      <c r="T52" s="6">
        <v>0.14343</v>
      </c>
      <c r="U52" s="6">
        <v>11.073857382</v>
      </c>
      <c r="V52" s="6"/>
      <c r="W52" s="9"/>
      <c r="X52" s="3"/>
      <c r="Y52" s="3"/>
      <c r="Z52" s="60">
        <f t="shared" si="10"/>
        <v>-27.03060726486788</v>
      </c>
      <c r="AA52" s="60">
        <f t="shared" si="11"/>
        <v>-27.030607264867886</v>
      </c>
      <c r="AB52" s="14" t="s">
        <v>503</v>
      </c>
    </row>
    <row r="53" spans="1:28" ht="11.25" outlineLevel="1">
      <c r="A53" s="16" t="s">
        <v>415</v>
      </c>
      <c r="B53" s="6">
        <v>0.46536</v>
      </c>
      <c r="C53" s="6">
        <v>33.684254324</v>
      </c>
      <c r="D53" s="6"/>
      <c r="E53" s="6"/>
      <c r="F53" s="6">
        <v>0.11634</v>
      </c>
      <c r="G53" s="6">
        <v>8.019967703999999</v>
      </c>
      <c r="H53" s="6">
        <v>0.115</v>
      </c>
      <c r="I53" s="6">
        <v>7.927593999999999</v>
      </c>
      <c r="J53" s="51">
        <f t="shared" si="8"/>
        <v>0.001339999999999994</v>
      </c>
      <c r="K53" s="51">
        <f t="shared" si="9"/>
        <v>0.09237370399999989</v>
      </c>
      <c r="L53" s="6">
        <v>0.11634</v>
      </c>
      <c r="M53" s="6">
        <v>8.019967703999999</v>
      </c>
      <c r="N53" s="6"/>
      <c r="O53" s="9"/>
      <c r="P53" s="6">
        <v>0.11634</v>
      </c>
      <c r="Q53" s="6">
        <v>8.66201</v>
      </c>
      <c r="R53" s="6"/>
      <c r="S53" s="9"/>
      <c r="T53" s="6">
        <v>0.11634</v>
      </c>
      <c r="U53" s="6">
        <v>8.982308916</v>
      </c>
      <c r="V53" s="6"/>
      <c r="W53" s="9"/>
      <c r="X53" s="3"/>
      <c r="Y53" s="3"/>
      <c r="Z53" s="60">
        <f t="shared" si="10"/>
        <v>1.1517964586556593</v>
      </c>
      <c r="AA53" s="60">
        <f t="shared" si="11"/>
        <v>1.1517964586556633</v>
      </c>
      <c r="AB53" s="14"/>
    </row>
    <row r="54" spans="1:28" ht="11.25" outlineLevel="1">
      <c r="A54" s="16" t="s">
        <v>416</v>
      </c>
      <c r="B54" s="6">
        <v>1.37</v>
      </c>
      <c r="C54" s="6">
        <v>98.827006</v>
      </c>
      <c r="D54" s="6"/>
      <c r="E54" s="6"/>
      <c r="F54" s="6">
        <v>0.4</v>
      </c>
      <c r="G54" s="6">
        <v>27.574240000000003</v>
      </c>
      <c r="H54" s="6">
        <v>0.257</v>
      </c>
      <c r="I54" s="6">
        <v>17.7164492</v>
      </c>
      <c r="J54" s="51">
        <f t="shared" si="8"/>
        <v>0.14300000000000002</v>
      </c>
      <c r="K54" s="51">
        <f t="shared" si="9"/>
        <v>9.857790800000004</v>
      </c>
      <c r="L54" s="6">
        <v>0.34</v>
      </c>
      <c r="M54" s="6">
        <v>23.438104</v>
      </c>
      <c r="N54" s="6"/>
      <c r="O54" s="9"/>
      <c r="P54" s="6">
        <v>0.3</v>
      </c>
      <c r="Q54" s="6">
        <v>22.33622</v>
      </c>
      <c r="R54" s="6"/>
      <c r="S54" s="9"/>
      <c r="T54" s="6">
        <v>0.33</v>
      </c>
      <c r="U54" s="6">
        <v>25.478441999999998</v>
      </c>
      <c r="V54" s="6"/>
      <c r="W54" s="9"/>
      <c r="X54" s="3"/>
      <c r="Y54" s="3"/>
      <c r="Z54" s="60">
        <f t="shared" si="10"/>
        <v>35.75000000000001</v>
      </c>
      <c r="AA54" s="60">
        <f t="shared" si="11"/>
        <v>35.75000000000001</v>
      </c>
      <c r="AB54" s="14"/>
    </row>
    <row r="55" spans="1:28" ht="11.25" outlineLevel="1">
      <c r="A55" s="16" t="s">
        <v>417</v>
      </c>
      <c r="B55" s="6">
        <v>0</v>
      </c>
      <c r="C55" s="6">
        <v>0</v>
      </c>
      <c r="D55" s="6"/>
      <c r="E55" s="6"/>
      <c r="F55" s="6">
        <v>0</v>
      </c>
      <c r="G55" s="6">
        <v>0</v>
      </c>
      <c r="H55" s="6">
        <v>0</v>
      </c>
      <c r="I55" s="6">
        <v>0</v>
      </c>
      <c r="J55" s="51">
        <f t="shared" si="8"/>
        <v>0</v>
      </c>
      <c r="K55" s="51">
        <f t="shared" si="9"/>
        <v>0</v>
      </c>
      <c r="L55" s="6">
        <v>0</v>
      </c>
      <c r="M55" s="6">
        <v>0</v>
      </c>
      <c r="N55" s="6"/>
      <c r="O55" s="9"/>
      <c r="P55" s="6">
        <v>0</v>
      </c>
      <c r="Q55" s="6">
        <v>0</v>
      </c>
      <c r="R55" s="6"/>
      <c r="S55" s="9"/>
      <c r="T55" s="6">
        <v>0</v>
      </c>
      <c r="U55" s="6">
        <v>0</v>
      </c>
      <c r="V55" s="6"/>
      <c r="W55" s="9"/>
      <c r="X55" s="3"/>
      <c r="Y55" s="3"/>
      <c r="Z55" s="60">
        <v>0</v>
      </c>
      <c r="AA55" s="60">
        <v>0</v>
      </c>
      <c r="AB55" s="14"/>
    </row>
    <row r="56" spans="1:28" ht="33.75" customHeight="1" outlineLevel="1">
      <c r="A56" s="16" t="s">
        <v>418</v>
      </c>
      <c r="B56" s="6">
        <v>0.4481</v>
      </c>
      <c r="C56" s="6">
        <v>32.544886160000004</v>
      </c>
      <c r="D56" s="6"/>
      <c r="E56" s="6"/>
      <c r="F56" s="6">
        <v>0.0901</v>
      </c>
      <c r="G56" s="6">
        <v>6.211097559999999</v>
      </c>
      <c r="H56" s="6">
        <v>0.11546000000000001</v>
      </c>
      <c r="I56" s="6">
        <v>7.959304376</v>
      </c>
      <c r="J56" s="51">
        <f t="shared" si="8"/>
        <v>-0.025360000000000008</v>
      </c>
      <c r="K56" s="51">
        <f t="shared" si="9"/>
        <v>-1.7482068160000015</v>
      </c>
      <c r="L56" s="6">
        <v>0.117</v>
      </c>
      <c r="M56" s="6">
        <v>8.0654652</v>
      </c>
      <c r="N56" s="6"/>
      <c r="O56" s="9"/>
      <c r="P56" s="6">
        <v>0.126</v>
      </c>
      <c r="Q56" s="6">
        <v>9.3894724</v>
      </c>
      <c r="R56" s="6"/>
      <c r="S56" s="9"/>
      <c r="T56" s="6">
        <v>0.115</v>
      </c>
      <c r="U56" s="6">
        <v>8.878851000000001</v>
      </c>
      <c r="V56" s="6"/>
      <c r="W56" s="9"/>
      <c r="X56" s="3"/>
      <c r="Y56" s="3"/>
      <c r="Z56" s="60">
        <f t="shared" si="10"/>
        <v>-28.146503884572706</v>
      </c>
      <c r="AA56" s="60">
        <f t="shared" si="11"/>
        <v>-28.146503884572727</v>
      </c>
      <c r="AB56" s="117" t="s">
        <v>513</v>
      </c>
    </row>
    <row r="57" spans="1:28" ht="11.25" outlineLevel="1">
      <c r="A57" s="16" t="s">
        <v>419</v>
      </c>
      <c r="B57" s="6">
        <v>0.454</v>
      </c>
      <c r="C57" s="6">
        <v>32.9845518</v>
      </c>
      <c r="D57" s="6"/>
      <c r="E57" s="6"/>
      <c r="F57" s="6">
        <v>0.096</v>
      </c>
      <c r="G57" s="6">
        <v>6.6178175999999995</v>
      </c>
      <c r="H57" s="6">
        <v>0.1</v>
      </c>
      <c r="I57" s="6">
        <v>6.89356</v>
      </c>
      <c r="J57" s="51">
        <f t="shared" si="8"/>
        <v>-0.0040000000000000036</v>
      </c>
      <c r="K57" s="51">
        <f t="shared" si="9"/>
        <v>-0.2757424000000004</v>
      </c>
      <c r="L57" s="6">
        <v>0.125</v>
      </c>
      <c r="M57" s="6">
        <v>8.616950000000001</v>
      </c>
      <c r="N57" s="6"/>
      <c r="O57" s="9"/>
      <c r="P57" s="6">
        <v>0.086</v>
      </c>
      <c r="Q57" s="6">
        <v>6.4002964</v>
      </c>
      <c r="R57" s="6"/>
      <c r="S57" s="9"/>
      <c r="T57" s="6">
        <v>0.147</v>
      </c>
      <c r="U57" s="6">
        <v>11.3494878</v>
      </c>
      <c r="V57" s="6"/>
      <c r="W57" s="9"/>
      <c r="X57" s="3"/>
      <c r="Y57" s="3"/>
      <c r="Z57" s="60">
        <f t="shared" si="10"/>
        <v>-4.1666666666666705</v>
      </c>
      <c r="AA57" s="60">
        <f t="shared" si="11"/>
        <v>-4.166666666666672</v>
      </c>
      <c r="AB57" s="118"/>
    </row>
    <row r="58" spans="1:28" ht="11.25" outlineLevel="1">
      <c r="A58" s="16" t="s">
        <v>420</v>
      </c>
      <c r="B58" s="6">
        <v>0.345</v>
      </c>
      <c r="C58" s="6">
        <v>24.775398000000003</v>
      </c>
      <c r="D58" s="6"/>
      <c r="E58" s="6"/>
      <c r="F58" s="6">
        <v>0.165</v>
      </c>
      <c r="G58" s="6">
        <v>11.374374</v>
      </c>
      <c r="H58" s="6">
        <v>0.15584</v>
      </c>
      <c r="I58" s="6">
        <v>10.742923904</v>
      </c>
      <c r="J58" s="51">
        <f t="shared" si="8"/>
        <v>0.009160000000000001</v>
      </c>
      <c r="K58" s="51">
        <f t="shared" si="9"/>
        <v>0.631450096</v>
      </c>
      <c r="L58" s="6">
        <v>0.06</v>
      </c>
      <c r="M58" s="6">
        <v>4.1361360000000005</v>
      </c>
      <c r="N58" s="6"/>
      <c r="O58" s="9"/>
      <c r="P58" s="6">
        <v>0</v>
      </c>
      <c r="Q58" s="6">
        <v>0</v>
      </c>
      <c r="R58" s="6"/>
      <c r="S58" s="9"/>
      <c r="T58" s="6">
        <v>0.12</v>
      </c>
      <c r="U58" s="6">
        <v>9.264888000000001</v>
      </c>
      <c r="V58" s="6"/>
      <c r="W58" s="9"/>
      <c r="X58" s="3"/>
      <c r="Y58" s="3"/>
      <c r="Z58" s="60">
        <f t="shared" si="10"/>
        <v>5.551515151515153</v>
      </c>
      <c r="AA58" s="60">
        <f t="shared" si="11"/>
        <v>5.551515151515152</v>
      </c>
      <c r="AB58" s="14"/>
    </row>
    <row r="59" spans="1:28" ht="11.25" outlineLevel="1">
      <c r="A59" s="16" t="s">
        <v>421</v>
      </c>
      <c r="B59" s="6">
        <v>0.753</v>
      </c>
      <c r="C59" s="6">
        <v>54.50452645</v>
      </c>
      <c r="D59" s="6"/>
      <c r="E59" s="6"/>
      <c r="F59" s="6">
        <v>0.18825</v>
      </c>
      <c r="G59" s="6">
        <v>12.977126700000001</v>
      </c>
      <c r="H59" s="6">
        <v>0.18825</v>
      </c>
      <c r="I59" s="6">
        <v>12.9771267</v>
      </c>
      <c r="J59" s="51">
        <f t="shared" si="8"/>
        <v>0</v>
      </c>
      <c r="K59" s="51">
        <f t="shared" si="9"/>
        <v>0</v>
      </c>
      <c r="L59" s="6">
        <v>0.18825</v>
      </c>
      <c r="M59" s="6">
        <v>12.977126700000001</v>
      </c>
      <c r="N59" s="6"/>
      <c r="O59" s="9"/>
      <c r="P59" s="6">
        <v>0.18825</v>
      </c>
      <c r="Q59" s="6">
        <v>14.015979999999999</v>
      </c>
      <c r="R59" s="6"/>
      <c r="S59" s="9"/>
      <c r="T59" s="6">
        <v>0.18825</v>
      </c>
      <c r="U59" s="6">
        <v>14.534293050000002</v>
      </c>
      <c r="V59" s="6"/>
      <c r="W59" s="9"/>
      <c r="X59" s="3"/>
      <c r="Y59" s="3"/>
      <c r="Z59" s="60">
        <f t="shared" si="10"/>
        <v>0</v>
      </c>
      <c r="AA59" s="60">
        <f t="shared" si="11"/>
        <v>0</v>
      </c>
      <c r="AB59" s="14"/>
    </row>
    <row r="60" spans="1:28" ht="11.25" outlineLevel="1">
      <c r="A60" s="16" t="s">
        <v>422</v>
      </c>
      <c r="B60" s="6">
        <v>0</v>
      </c>
      <c r="C60" s="6">
        <v>0</v>
      </c>
      <c r="D60" s="6"/>
      <c r="E60" s="6"/>
      <c r="F60" s="6">
        <v>0</v>
      </c>
      <c r="G60" s="6">
        <v>0</v>
      </c>
      <c r="H60" s="6">
        <v>0</v>
      </c>
      <c r="I60" s="6">
        <v>0</v>
      </c>
      <c r="J60" s="51">
        <f t="shared" si="8"/>
        <v>0</v>
      </c>
      <c r="K60" s="51">
        <f t="shared" si="9"/>
        <v>0</v>
      </c>
      <c r="L60" s="6">
        <v>0</v>
      </c>
      <c r="M60" s="6">
        <v>0</v>
      </c>
      <c r="N60" s="6"/>
      <c r="O60" s="9"/>
      <c r="P60" s="6">
        <v>0</v>
      </c>
      <c r="Q60" s="6">
        <v>0</v>
      </c>
      <c r="R60" s="6"/>
      <c r="S60" s="9"/>
      <c r="T60" s="6">
        <v>0</v>
      </c>
      <c r="U60" s="6">
        <v>0</v>
      </c>
      <c r="V60" s="6"/>
      <c r="W60" s="9"/>
      <c r="X60" s="3"/>
      <c r="Y60" s="3"/>
      <c r="Z60" s="60">
        <v>0</v>
      </c>
      <c r="AA60" s="60">
        <v>0</v>
      </c>
      <c r="AB60" s="14"/>
    </row>
    <row r="61" spans="1:28" ht="11.25" outlineLevel="1">
      <c r="A61" s="16" t="s">
        <v>423</v>
      </c>
      <c r="B61" s="6">
        <v>0</v>
      </c>
      <c r="C61" s="6">
        <v>0</v>
      </c>
      <c r="D61" s="6"/>
      <c r="E61" s="6"/>
      <c r="F61" s="6">
        <v>0</v>
      </c>
      <c r="G61" s="6">
        <v>0</v>
      </c>
      <c r="H61" s="6">
        <v>0</v>
      </c>
      <c r="I61" s="6">
        <v>0</v>
      </c>
      <c r="J61" s="51">
        <f t="shared" si="8"/>
        <v>0</v>
      </c>
      <c r="K61" s="51">
        <f t="shared" si="9"/>
        <v>0</v>
      </c>
      <c r="L61" s="6">
        <v>0</v>
      </c>
      <c r="M61" s="6">
        <v>0</v>
      </c>
      <c r="N61" s="6"/>
      <c r="O61" s="9"/>
      <c r="P61" s="6">
        <v>0</v>
      </c>
      <c r="Q61" s="6">
        <v>0</v>
      </c>
      <c r="R61" s="6"/>
      <c r="S61" s="9"/>
      <c r="T61" s="6">
        <v>0</v>
      </c>
      <c r="U61" s="6">
        <v>0</v>
      </c>
      <c r="V61" s="6"/>
      <c r="W61" s="9"/>
      <c r="X61" s="3"/>
      <c r="Y61" s="3"/>
      <c r="Z61" s="60">
        <v>0</v>
      </c>
      <c r="AA61" s="60">
        <v>0</v>
      </c>
      <c r="AB61" s="14"/>
    </row>
    <row r="62" spans="1:28" ht="11.25" outlineLevel="1">
      <c r="A62" s="16" t="s">
        <v>424</v>
      </c>
      <c r="B62" s="6">
        <v>0</v>
      </c>
      <c r="C62" s="6">
        <v>0</v>
      </c>
      <c r="D62" s="6"/>
      <c r="E62" s="6"/>
      <c r="F62" s="6">
        <v>0</v>
      </c>
      <c r="G62" s="6">
        <v>0</v>
      </c>
      <c r="H62" s="6">
        <v>0</v>
      </c>
      <c r="I62" s="6">
        <v>0</v>
      </c>
      <c r="J62" s="51">
        <f t="shared" si="8"/>
        <v>0</v>
      </c>
      <c r="K62" s="51">
        <f t="shared" si="9"/>
        <v>0</v>
      </c>
      <c r="L62" s="6">
        <v>0</v>
      </c>
      <c r="M62" s="6">
        <v>0</v>
      </c>
      <c r="N62" s="6"/>
      <c r="O62" s="9"/>
      <c r="P62" s="6">
        <v>0</v>
      </c>
      <c r="Q62" s="6">
        <v>0</v>
      </c>
      <c r="R62" s="6"/>
      <c r="S62" s="9"/>
      <c r="T62" s="6">
        <v>0</v>
      </c>
      <c r="U62" s="6">
        <v>0</v>
      </c>
      <c r="V62" s="6"/>
      <c r="W62" s="9"/>
      <c r="X62" s="3"/>
      <c r="Y62" s="3"/>
      <c r="Z62" s="60">
        <v>0</v>
      </c>
      <c r="AA62" s="60">
        <v>0</v>
      </c>
      <c r="AB62" s="14"/>
    </row>
    <row r="63" spans="1:28" ht="33.75" outlineLevel="1">
      <c r="A63" s="16" t="s">
        <v>425</v>
      </c>
      <c r="B63" s="6">
        <v>0.73092</v>
      </c>
      <c r="C63" s="6">
        <v>52.90630418000001</v>
      </c>
      <c r="D63" s="6"/>
      <c r="E63" s="6"/>
      <c r="F63" s="6">
        <v>0.18273</v>
      </c>
      <c r="G63" s="6">
        <v>12.596602188</v>
      </c>
      <c r="H63" s="6">
        <v>0.263</v>
      </c>
      <c r="I63" s="6">
        <v>18.1300628</v>
      </c>
      <c r="J63" s="51">
        <f t="shared" si="8"/>
        <v>-0.08027000000000001</v>
      </c>
      <c r="K63" s="51">
        <f t="shared" si="9"/>
        <v>-5.533460612000001</v>
      </c>
      <c r="L63" s="6">
        <v>0.18273</v>
      </c>
      <c r="M63" s="6">
        <v>12.596602188</v>
      </c>
      <c r="N63" s="6"/>
      <c r="O63" s="9"/>
      <c r="P63" s="6">
        <v>0.18273</v>
      </c>
      <c r="Q63" s="6">
        <v>13.604991601999998</v>
      </c>
      <c r="R63" s="6"/>
      <c r="S63" s="9"/>
      <c r="T63" s="6">
        <v>0.18273</v>
      </c>
      <c r="U63" s="6">
        <v>14.108108201999999</v>
      </c>
      <c r="V63" s="6"/>
      <c r="W63" s="9"/>
      <c r="X63" s="3"/>
      <c r="Y63" s="3"/>
      <c r="Z63" s="60">
        <f t="shared" si="10"/>
        <v>-43.928200076615774</v>
      </c>
      <c r="AA63" s="60">
        <f t="shared" si="11"/>
        <v>-43.928200076615774</v>
      </c>
      <c r="AB63" s="14" t="s">
        <v>513</v>
      </c>
    </row>
    <row r="64" spans="1:28" ht="11.25" outlineLevel="1">
      <c r="A64" s="16" t="s">
        <v>426</v>
      </c>
      <c r="B64" s="6">
        <v>0.89</v>
      </c>
      <c r="C64" s="6">
        <v>64.248404</v>
      </c>
      <c r="D64" s="6"/>
      <c r="E64" s="6"/>
      <c r="F64" s="6">
        <v>0.29</v>
      </c>
      <c r="G64" s="6">
        <v>19.991323999999995</v>
      </c>
      <c r="H64" s="6">
        <v>0.17395</v>
      </c>
      <c r="I64" s="6">
        <v>11.99134762</v>
      </c>
      <c r="J64" s="51">
        <f t="shared" si="8"/>
        <v>0.11604999999999999</v>
      </c>
      <c r="K64" s="51">
        <f t="shared" si="9"/>
        <v>7.999976379999994</v>
      </c>
      <c r="L64" s="6">
        <v>0.2</v>
      </c>
      <c r="M64" s="6">
        <v>13.787120000000002</v>
      </c>
      <c r="N64" s="6"/>
      <c r="O64" s="9"/>
      <c r="P64" s="6">
        <v>0.15</v>
      </c>
      <c r="Q64" s="6">
        <v>11.16811</v>
      </c>
      <c r="R64" s="6"/>
      <c r="S64" s="9"/>
      <c r="T64" s="6">
        <v>0.25</v>
      </c>
      <c r="U64" s="6">
        <v>19.301849999999998</v>
      </c>
      <c r="V64" s="6"/>
      <c r="W64" s="9"/>
      <c r="X64" s="3"/>
      <c r="Y64" s="3"/>
      <c r="Z64" s="60">
        <f t="shared" si="10"/>
        <v>40.01724137931034</v>
      </c>
      <c r="AA64" s="60">
        <f t="shared" si="11"/>
        <v>40.01724137931033</v>
      </c>
      <c r="AB64" s="14"/>
    </row>
    <row r="65" spans="1:28" ht="33.75" outlineLevel="1">
      <c r="A65" s="16" t="s">
        <v>427</v>
      </c>
      <c r="B65" s="6">
        <v>1.74</v>
      </c>
      <c r="C65" s="6">
        <v>126.401718</v>
      </c>
      <c r="D65" s="6"/>
      <c r="E65" s="6"/>
      <c r="F65" s="6">
        <v>0.46</v>
      </c>
      <c r="G65" s="6">
        <v>31.710376</v>
      </c>
      <c r="H65" s="6">
        <v>0.517</v>
      </c>
      <c r="I65" s="6">
        <v>35.639705199999995</v>
      </c>
      <c r="J65" s="51">
        <f t="shared" si="8"/>
        <v>-0.056999999999999995</v>
      </c>
      <c r="K65" s="51">
        <f t="shared" si="9"/>
        <v>-3.9293291999999944</v>
      </c>
      <c r="L65" s="6">
        <v>0.35</v>
      </c>
      <c r="M65" s="6">
        <v>24.12746</v>
      </c>
      <c r="N65" s="6"/>
      <c r="O65" s="9"/>
      <c r="P65" s="6">
        <v>0.48</v>
      </c>
      <c r="Q65" s="6">
        <v>35.820552000000006</v>
      </c>
      <c r="R65" s="6"/>
      <c r="S65" s="9"/>
      <c r="T65" s="6">
        <v>0.45</v>
      </c>
      <c r="U65" s="6">
        <v>34.74333</v>
      </c>
      <c r="V65" s="6"/>
      <c r="W65" s="9"/>
      <c r="X65" s="3"/>
      <c r="Y65" s="3"/>
      <c r="Z65" s="60">
        <f t="shared" si="10"/>
        <v>-12.391304347826084</v>
      </c>
      <c r="AA65" s="60">
        <f t="shared" si="11"/>
        <v>-12.39130434782607</v>
      </c>
      <c r="AB65" s="14" t="s">
        <v>513</v>
      </c>
    </row>
    <row r="66" spans="1:28" ht="11.25" outlineLevel="1">
      <c r="A66" s="16" t="s">
        <v>428</v>
      </c>
      <c r="B66" s="6">
        <v>1.433</v>
      </c>
      <c r="C66" s="6">
        <v>102.30150419999998</v>
      </c>
      <c r="D66" s="6"/>
      <c r="E66" s="6"/>
      <c r="F66" s="6">
        <v>0.514</v>
      </c>
      <c r="G66" s="6">
        <v>35.4328984</v>
      </c>
      <c r="H66" s="6">
        <v>0.14184</v>
      </c>
      <c r="I66" s="6">
        <v>9.777825504</v>
      </c>
      <c r="J66" s="51">
        <f t="shared" si="8"/>
        <v>0.37216000000000005</v>
      </c>
      <c r="K66" s="51">
        <f t="shared" si="9"/>
        <v>25.655072896</v>
      </c>
      <c r="L66" s="6">
        <v>0.386</v>
      </c>
      <c r="M66" s="6">
        <v>26.609141599999997</v>
      </c>
      <c r="N66" s="6"/>
      <c r="O66" s="9"/>
      <c r="P66" s="6">
        <v>0.337</v>
      </c>
      <c r="Q66" s="6">
        <v>25.126813799999997</v>
      </c>
      <c r="R66" s="6"/>
      <c r="S66" s="9"/>
      <c r="T66" s="6">
        <v>0.196</v>
      </c>
      <c r="U66" s="6">
        <v>15.132650400000001</v>
      </c>
      <c r="V66" s="6"/>
      <c r="W66" s="9"/>
      <c r="X66" s="3"/>
      <c r="Y66" s="3"/>
      <c r="Z66" s="60">
        <f t="shared" si="10"/>
        <v>72.40466926070039</v>
      </c>
      <c r="AA66" s="60">
        <f t="shared" si="11"/>
        <v>72.40466926070039</v>
      </c>
      <c r="AB66" s="14"/>
    </row>
    <row r="67" spans="1:28" ht="11.25" outlineLevel="1">
      <c r="A67" s="16" t="s">
        <v>429</v>
      </c>
      <c r="B67" s="6">
        <v>0.35584</v>
      </c>
      <c r="C67" s="6">
        <v>22.067027412</v>
      </c>
      <c r="D67" s="6"/>
      <c r="E67" s="6"/>
      <c r="F67" s="6">
        <v>0.18327000000000002</v>
      </c>
      <c r="G67" s="6">
        <v>12.633827412</v>
      </c>
      <c r="H67" s="6">
        <v>0.18327000000000002</v>
      </c>
      <c r="I67" s="6">
        <v>12.633827411999999</v>
      </c>
      <c r="J67" s="51">
        <f t="shared" si="8"/>
        <v>0</v>
      </c>
      <c r="K67" s="51">
        <f t="shared" si="9"/>
        <v>0</v>
      </c>
      <c r="L67" s="6">
        <v>0.01645</v>
      </c>
      <c r="M67" s="6">
        <v>0</v>
      </c>
      <c r="N67" s="6"/>
      <c r="O67" s="9"/>
      <c r="P67" s="6">
        <v>0.15612</v>
      </c>
      <c r="Q67" s="6">
        <v>9.433200000000001</v>
      </c>
      <c r="R67" s="6"/>
      <c r="S67" s="9"/>
      <c r="T67" s="6">
        <v>0</v>
      </c>
      <c r="U67" s="6">
        <v>0</v>
      </c>
      <c r="V67" s="6"/>
      <c r="W67" s="9"/>
      <c r="X67" s="3"/>
      <c r="Y67" s="3"/>
      <c r="Z67" s="60">
        <f t="shared" si="10"/>
        <v>0</v>
      </c>
      <c r="AA67" s="60">
        <f t="shared" si="11"/>
        <v>0</v>
      </c>
      <c r="AB67" s="14"/>
    </row>
    <row r="68" spans="1:28" ht="11.25" outlineLevel="1">
      <c r="A68" s="16" t="s">
        <v>430</v>
      </c>
      <c r="B68" s="6">
        <v>1.15572</v>
      </c>
      <c r="C68" s="6">
        <v>83.433171922</v>
      </c>
      <c r="D68" s="6"/>
      <c r="E68" s="6"/>
      <c r="F68" s="6">
        <v>0.31921</v>
      </c>
      <c r="G68" s="6">
        <v>22.004932875999994</v>
      </c>
      <c r="H68" s="6">
        <v>0.08574</v>
      </c>
      <c r="I68" s="6">
        <v>5.910538344000001</v>
      </c>
      <c r="J68" s="51">
        <f t="shared" si="8"/>
        <v>0.23347</v>
      </c>
      <c r="K68" s="51">
        <f t="shared" si="9"/>
        <v>16.094394531999995</v>
      </c>
      <c r="L68" s="6">
        <v>0.28746</v>
      </c>
      <c r="M68" s="6">
        <v>19.816227575999996</v>
      </c>
      <c r="N68" s="6"/>
      <c r="O68" s="9"/>
      <c r="P68" s="6">
        <v>0.30155</v>
      </c>
      <c r="Q68" s="6">
        <v>22.503179969999998</v>
      </c>
      <c r="R68" s="6"/>
      <c r="S68" s="9"/>
      <c r="T68" s="6">
        <v>0.2475</v>
      </c>
      <c r="U68" s="6">
        <v>19.1088315</v>
      </c>
      <c r="V68" s="6"/>
      <c r="W68" s="9"/>
      <c r="X68" s="3"/>
      <c r="Y68" s="3"/>
      <c r="Z68" s="60">
        <f t="shared" si="10"/>
        <v>73.13993922496162</v>
      </c>
      <c r="AA68" s="60">
        <f t="shared" si="11"/>
        <v>73.13993922496162</v>
      </c>
      <c r="AB68" s="14"/>
    </row>
    <row r="69" spans="1:28" ht="11.25" outlineLevel="1">
      <c r="A69" s="16" t="s">
        <v>431</v>
      </c>
      <c r="B69" s="6">
        <v>2.01456</v>
      </c>
      <c r="C69" s="6">
        <v>145.82023224000002</v>
      </c>
      <c r="D69" s="6"/>
      <c r="E69" s="6"/>
      <c r="F69" s="6">
        <v>0.50364</v>
      </c>
      <c r="G69" s="6">
        <v>34.718725584</v>
      </c>
      <c r="H69" s="6">
        <v>0.16788</v>
      </c>
      <c r="I69" s="6">
        <v>11.572908528</v>
      </c>
      <c r="J69" s="51">
        <f t="shared" si="8"/>
        <v>0.33575999999999995</v>
      </c>
      <c r="K69" s="51">
        <f t="shared" si="9"/>
        <v>23.145817056</v>
      </c>
      <c r="L69" s="6">
        <v>0.50364</v>
      </c>
      <c r="M69" s="6">
        <v>34.718725584</v>
      </c>
      <c r="N69" s="6"/>
      <c r="O69" s="9"/>
      <c r="P69" s="6">
        <v>0.50364</v>
      </c>
      <c r="Q69" s="6">
        <v>37.498046136000006</v>
      </c>
      <c r="R69" s="6"/>
      <c r="S69" s="9"/>
      <c r="T69" s="6">
        <v>0.50364</v>
      </c>
      <c r="U69" s="6">
        <v>38.884734936</v>
      </c>
      <c r="V69" s="6"/>
      <c r="W69" s="9"/>
      <c r="X69" s="3"/>
      <c r="Y69" s="3"/>
      <c r="Z69" s="60">
        <f t="shared" si="10"/>
        <v>66.66666666666666</v>
      </c>
      <c r="AA69" s="60">
        <f t="shared" si="11"/>
        <v>66.66666666666666</v>
      </c>
      <c r="AB69" s="14"/>
    </row>
    <row r="70" spans="1:28" ht="11.25" outlineLevel="1">
      <c r="A70" s="16" t="s">
        <v>432</v>
      </c>
      <c r="B70" s="6">
        <v>1.43</v>
      </c>
      <c r="C70" s="6">
        <v>103.541696</v>
      </c>
      <c r="D70" s="6"/>
      <c r="E70" s="6"/>
      <c r="F70" s="6">
        <v>0.52</v>
      </c>
      <c r="G70" s="6">
        <v>35.846512000000004</v>
      </c>
      <c r="H70" s="6">
        <v>0.227</v>
      </c>
      <c r="I70" s="6">
        <v>15.648381199999998</v>
      </c>
      <c r="J70" s="51">
        <f t="shared" si="8"/>
        <v>0.29300000000000004</v>
      </c>
      <c r="K70" s="51">
        <f t="shared" si="9"/>
        <v>20.19813080000001</v>
      </c>
      <c r="L70" s="6">
        <v>0.25</v>
      </c>
      <c r="M70" s="6">
        <v>17.233900000000002</v>
      </c>
      <c r="N70" s="6"/>
      <c r="O70" s="9"/>
      <c r="P70" s="6">
        <v>0.2</v>
      </c>
      <c r="Q70" s="6">
        <v>14.945879999999999</v>
      </c>
      <c r="R70" s="6"/>
      <c r="S70" s="9"/>
      <c r="T70" s="6">
        <v>0.46</v>
      </c>
      <c r="U70" s="6">
        <v>35.515404000000004</v>
      </c>
      <c r="V70" s="6"/>
      <c r="W70" s="9"/>
      <c r="X70" s="3"/>
      <c r="Y70" s="3"/>
      <c r="Z70" s="60">
        <f t="shared" si="10"/>
        <v>56.346153846153854</v>
      </c>
      <c r="AA70" s="60">
        <f t="shared" si="11"/>
        <v>56.34615384615387</v>
      </c>
      <c r="AB70" s="14"/>
    </row>
    <row r="71" spans="1:28" ht="11.25" outlineLevel="1">
      <c r="A71" s="16" t="s">
        <v>433</v>
      </c>
      <c r="B71" s="6">
        <v>1.06</v>
      </c>
      <c r="C71" s="6">
        <v>77.167398</v>
      </c>
      <c r="D71" s="6"/>
      <c r="E71" s="6"/>
      <c r="F71" s="6">
        <v>0.22</v>
      </c>
      <c r="G71" s="6">
        <v>15.165831999999998</v>
      </c>
      <c r="H71" s="6">
        <v>0.155</v>
      </c>
      <c r="I71" s="6">
        <v>10.685018</v>
      </c>
      <c r="J71" s="51">
        <f t="shared" si="8"/>
        <v>0.065</v>
      </c>
      <c r="K71" s="51">
        <f t="shared" si="9"/>
        <v>4.480813999999999</v>
      </c>
      <c r="L71" s="6">
        <v>0.25</v>
      </c>
      <c r="M71" s="6">
        <v>17.233900000000002</v>
      </c>
      <c r="N71" s="6"/>
      <c r="O71" s="9"/>
      <c r="P71" s="6">
        <v>0.29</v>
      </c>
      <c r="Q71" s="6">
        <v>21.605446</v>
      </c>
      <c r="R71" s="6"/>
      <c r="S71" s="9"/>
      <c r="T71" s="6">
        <v>0.3</v>
      </c>
      <c r="U71" s="6">
        <v>23.16222</v>
      </c>
      <c r="V71" s="6"/>
      <c r="W71" s="9"/>
      <c r="X71" s="3"/>
      <c r="Y71" s="3"/>
      <c r="Z71" s="60">
        <f t="shared" si="10"/>
        <v>29.545454545454547</v>
      </c>
      <c r="AA71" s="60">
        <f t="shared" si="11"/>
        <v>29.54545454545454</v>
      </c>
      <c r="AB71" s="14"/>
    </row>
    <row r="72" spans="1:28" ht="67.5" outlineLevel="1">
      <c r="A72" s="16" t="s">
        <v>434</v>
      </c>
      <c r="B72" s="6">
        <v>2.31081</v>
      </c>
      <c r="C72" s="6">
        <v>169.230833036</v>
      </c>
      <c r="D72" s="6"/>
      <c r="E72" s="6"/>
      <c r="F72" s="6">
        <v>0.35581</v>
      </c>
      <c r="G72" s="6">
        <v>24.527975836</v>
      </c>
      <c r="H72" s="6">
        <v>0.37324</v>
      </c>
      <c r="I72" s="6">
        <v>25.729523344</v>
      </c>
      <c r="J72" s="51">
        <f t="shared" si="8"/>
        <v>-0.01743</v>
      </c>
      <c r="K72" s="51">
        <f t="shared" si="9"/>
        <v>-1.2015475080000009</v>
      </c>
      <c r="L72" s="6">
        <v>0.51</v>
      </c>
      <c r="M72" s="6">
        <v>35.15715599999999</v>
      </c>
      <c r="N72" s="6"/>
      <c r="O72" s="9"/>
      <c r="P72" s="6">
        <v>0.545</v>
      </c>
      <c r="Q72" s="6">
        <v>40.0590412</v>
      </c>
      <c r="R72" s="6"/>
      <c r="S72" s="9"/>
      <c r="T72" s="6">
        <v>0.9</v>
      </c>
      <c r="U72" s="6">
        <v>69.48666</v>
      </c>
      <c r="V72" s="6"/>
      <c r="W72" s="9"/>
      <c r="X72" s="3"/>
      <c r="Y72" s="3"/>
      <c r="Z72" s="60">
        <f t="shared" si="10"/>
        <v>-4.898681880779067</v>
      </c>
      <c r="AA72" s="60">
        <f t="shared" si="11"/>
        <v>-4.898681880779071</v>
      </c>
      <c r="AB72" s="14" t="s">
        <v>504</v>
      </c>
    </row>
    <row r="73" spans="1:28" ht="11.25" outlineLevel="1">
      <c r="A73" s="16" t="s">
        <v>435</v>
      </c>
      <c r="B73" s="6">
        <v>0.986</v>
      </c>
      <c r="C73" s="6">
        <v>72.1487046</v>
      </c>
      <c r="D73" s="6"/>
      <c r="E73" s="6"/>
      <c r="F73" s="6">
        <v>0.186</v>
      </c>
      <c r="G73" s="6">
        <v>12.8220216</v>
      </c>
      <c r="H73" s="6">
        <v>0.146</v>
      </c>
      <c r="I73" s="6">
        <v>10.0645976</v>
      </c>
      <c r="J73" s="51">
        <f t="shared" si="8"/>
        <v>0.04000000000000001</v>
      </c>
      <c r="K73" s="51">
        <f t="shared" si="9"/>
        <v>2.7574239999999985</v>
      </c>
      <c r="L73" s="6">
        <v>0.215</v>
      </c>
      <c r="M73" s="6">
        <v>14.821154</v>
      </c>
      <c r="N73" s="6"/>
      <c r="O73" s="9"/>
      <c r="P73" s="6">
        <v>0.24</v>
      </c>
      <c r="Q73" s="6">
        <v>17.868976</v>
      </c>
      <c r="R73" s="6"/>
      <c r="S73" s="9"/>
      <c r="T73" s="6">
        <v>0.345</v>
      </c>
      <c r="U73" s="6">
        <v>26.636553</v>
      </c>
      <c r="V73" s="6"/>
      <c r="W73" s="9"/>
      <c r="X73" s="3"/>
      <c r="Y73" s="3"/>
      <c r="Z73" s="60">
        <f t="shared" si="10"/>
        <v>21.505376344086024</v>
      </c>
      <c r="AA73" s="60">
        <f t="shared" si="11"/>
        <v>21.50537634408601</v>
      </c>
      <c r="AB73" s="14"/>
    </row>
    <row r="74" spans="1:28" ht="33.75" outlineLevel="1">
      <c r="A74" s="16" t="s">
        <v>436</v>
      </c>
      <c r="B74" s="6">
        <v>1.648</v>
      </c>
      <c r="C74" s="6">
        <v>119.1491548</v>
      </c>
      <c r="D74" s="6"/>
      <c r="E74" s="6"/>
      <c r="F74" s="6">
        <v>0.528</v>
      </c>
      <c r="G74" s="6">
        <v>36.3979968</v>
      </c>
      <c r="H74" s="6">
        <v>0.604</v>
      </c>
      <c r="I74" s="6">
        <v>41.637102399999996</v>
      </c>
      <c r="J74" s="51">
        <f t="shared" si="8"/>
        <v>-0.07599999999999996</v>
      </c>
      <c r="K74" s="51">
        <f t="shared" si="9"/>
        <v>-5.239105599999995</v>
      </c>
      <c r="L74" s="6">
        <v>0.35</v>
      </c>
      <c r="M74" s="6">
        <v>24.12746</v>
      </c>
      <c r="N74" s="6"/>
      <c r="O74" s="9"/>
      <c r="P74" s="6">
        <v>0.3</v>
      </c>
      <c r="Q74" s="6">
        <v>22.33622</v>
      </c>
      <c r="R74" s="6"/>
      <c r="S74" s="9"/>
      <c r="T74" s="6">
        <v>0.47</v>
      </c>
      <c r="U74" s="6">
        <v>36.287478</v>
      </c>
      <c r="V74" s="6"/>
      <c r="W74" s="9"/>
      <c r="X74" s="3"/>
      <c r="Y74" s="3"/>
      <c r="Z74" s="60">
        <f t="shared" si="10"/>
        <v>-14.393939393939384</v>
      </c>
      <c r="AA74" s="60">
        <f t="shared" si="11"/>
        <v>-14.393939393939378</v>
      </c>
      <c r="AB74" s="14" t="s">
        <v>513</v>
      </c>
    </row>
    <row r="75" spans="1:28" ht="11.25" outlineLevel="1">
      <c r="A75" s="16" t="s">
        <v>437</v>
      </c>
      <c r="B75" s="6">
        <v>1.724</v>
      </c>
      <c r="C75" s="6">
        <v>124.1860438</v>
      </c>
      <c r="D75" s="6"/>
      <c r="E75" s="6"/>
      <c r="F75" s="6">
        <v>0.453</v>
      </c>
      <c r="G75" s="6">
        <v>31.227826800000003</v>
      </c>
      <c r="H75" s="6">
        <v>0.452</v>
      </c>
      <c r="I75" s="6">
        <v>31.1588912</v>
      </c>
      <c r="J75" s="51">
        <f t="shared" si="8"/>
        <v>0.0010000000000000009</v>
      </c>
      <c r="K75" s="51">
        <f t="shared" si="9"/>
        <v>0.0689356000000032</v>
      </c>
      <c r="L75" s="6">
        <v>0.488</v>
      </c>
      <c r="M75" s="6">
        <v>33.640572799999994</v>
      </c>
      <c r="N75" s="6"/>
      <c r="O75" s="9"/>
      <c r="P75" s="6">
        <v>0.375</v>
      </c>
      <c r="Q75" s="6">
        <v>27.817024999999997</v>
      </c>
      <c r="R75" s="6"/>
      <c r="S75" s="9"/>
      <c r="T75" s="6">
        <v>0.408</v>
      </c>
      <c r="U75" s="6">
        <v>31.500619200000003</v>
      </c>
      <c r="V75" s="6"/>
      <c r="W75" s="9"/>
      <c r="X75" s="3"/>
      <c r="Y75" s="3"/>
      <c r="Z75" s="60">
        <f t="shared" si="10"/>
        <v>0.22075055187637987</v>
      </c>
      <c r="AA75" s="60">
        <f t="shared" si="11"/>
        <v>0.22075055187638992</v>
      </c>
      <c r="AB75" s="14"/>
    </row>
    <row r="76" spans="1:28" ht="11.25" outlineLevel="1">
      <c r="A76" s="16" t="s">
        <v>438</v>
      </c>
      <c r="B76" s="6">
        <v>0.876</v>
      </c>
      <c r="C76" s="6">
        <v>63.407653999999994</v>
      </c>
      <c r="D76" s="6"/>
      <c r="E76" s="6"/>
      <c r="F76" s="6">
        <v>0.219</v>
      </c>
      <c r="G76" s="6">
        <v>15.096896399999999</v>
      </c>
      <c r="H76" s="6">
        <v>0.237</v>
      </c>
      <c r="I76" s="6">
        <v>16.3377372</v>
      </c>
      <c r="J76" s="51">
        <f t="shared" si="8"/>
        <v>-0.017999999999999988</v>
      </c>
      <c r="K76" s="51">
        <f t="shared" si="9"/>
        <v>-1.2408408000000009</v>
      </c>
      <c r="L76" s="6">
        <v>0.219</v>
      </c>
      <c r="M76" s="6">
        <v>15.096896399999999</v>
      </c>
      <c r="N76" s="6"/>
      <c r="O76" s="9"/>
      <c r="P76" s="6">
        <v>0.219</v>
      </c>
      <c r="Q76" s="6">
        <v>16.3054406</v>
      </c>
      <c r="R76" s="6"/>
      <c r="S76" s="9"/>
      <c r="T76" s="6">
        <v>0.219</v>
      </c>
      <c r="U76" s="6">
        <v>16.908420600000003</v>
      </c>
      <c r="V76" s="6"/>
      <c r="W76" s="9"/>
      <c r="X76" s="3"/>
      <c r="Y76" s="3"/>
      <c r="Z76" s="60">
        <f t="shared" si="10"/>
        <v>-8.219178082191775</v>
      </c>
      <c r="AA76" s="60">
        <f t="shared" si="11"/>
        <v>-8.219178082191787</v>
      </c>
      <c r="AB76" s="14"/>
    </row>
    <row r="77" spans="1:28" ht="33.75" outlineLevel="1">
      <c r="A77" s="16" t="s">
        <v>439</v>
      </c>
      <c r="B77" s="6">
        <v>2.004</v>
      </c>
      <c r="C77" s="6">
        <v>146.2885884</v>
      </c>
      <c r="D77" s="6"/>
      <c r="E77" s="6"/>
      <c r="F77" s="6">
        <v>0.422</v>
      </c>
      <c r="G77" s="6">
        <v>29.0908232</v>
      </c>
      <c r="H77" s="6">
        <v>0.49083</v>
      </c>
      <c r="I77" s="6">
        <v>33.835660548</v>
      </c>
      <c r="J77" s="51">
        <f t="shared" si="8"/>
        <v>-0.06883</v>
      </c>
      <c r="K77" s="51">
        <f t="shared" si="9"/>
        <v>-4.744837348000001</v>
      </c>
      <c r="L77" s="6">
        <v>0.412</v>
      </c>
      <c r="M77" s="6">
        <v>28.4014672</v>
      </c>
      <c r="N77" s="6"/>
      <c r="O77" s="9"/>
      <c r="P77" s="6">
        <v>0.532</v>
      </c>
      <c r="Q77" s="6">
        <v>39.537976799999996</v>
      </c>
      <c r="R77" s="6"/>
      <c r="S77" s="9"/>
      <c r="T77" s="6">
        <v>0.638</v>
      </c>
      <c r="U77" s="6">
        <v>49.2583212</v>
      </c>
      <c r="V77" s="6"/>
      <c r="W77" s="9"/>
      <c r="X77" s="3"/>
      <c r="Y77" s="3"/>
      <c r="Z77" s="60">
        <f t="shared" si="10"/>
        <v>-16.31042654028436</v>
      </c>
      <c r="AA77" s="60">
        <f t="shared" si="11"/>
        <v>-16.310426540284364</v>
      </c>
      <c r="AB77" s="14" t="s">
        <v>513</v>
      </c>
    </row>
    <row r="78" spans="1:28" ht="11.25" outlineLevel="1">
      <c r="A78" s="16" t="s">
        <v>440</v>
      </c>
      <c r="B78" s="6">
        <v>1.636</v>
      </c>
      <c r="C78" s="6">
        <v>118.5454904</v>
      </c>
      <c r="D78" s="6"/>
      <c r="E78" s="6"/>
      <c r="F78" s="6">
        <v>0.425</v>
      </c>
      <c r="G78" s="6">
        <v>29.29763</v>
      </c>
      <c r="H78" s="6">
        <v>0.39714</v>
      </c>
      <c r="I78" s="6">
        <v>27.377084183999997</v>
      </c>
      <c r="J78" s="51">
        <f t="shared" si="8"/>
        <v>0.027859999999999996</v>
      </c>
      <c r="K78" s="51">
        <f t="shared" si="9"/>
        <v>1.9205458160000042</v>
      </c>
      <c r="L78" s="6">
        <v>0.395</v>
      </c>
      <c r="M78" s="6">
        <v>27.229562</v>
      </c>
      <c r="N78" s="6"/>
      <c r="O78" s="9"/>
      <c r="P78" s="6">
        <v>0.373</v>
      </c>
      <c r="Q78" s="6">
        <v>27.815420200000002</v>
      </c>
      <c r="R78" s="6"/>
      <c r="S78" s="9"/>
      <c r="T78" s="6">
        <v>0.443</v>
      </c>
      <c r="U78" s="6">
        <v>34.2028782</v>
      </c>
      <c r="V78" s="6"/>
      <c r="W78" s="9"/>
      <c r="X78" s="3"/>
      <c r="Y78" s="3"/>
      <c r="Z78" s="60">
        <f t="shared" si="10"/>
        <v>6.555294117647057</v>
      </c>
      <c r="AA78" s="60">
        <f t="shared" si="11"/>
        <v>6.555294117647073</v>
      </c>
      <c r="AB78" s="14"/>
    </row>
    <row r="79" spans="1:28" ht="33.75" customHeight="1" outlineLevel="1">
      <c r="A79" s="16" t="s">
        <v>441</v>
      </c>
      <c r="B79" s="6">
        <v>2.411</v>
      </c>
      <c r="C79" s="6">
        <v>174.84935560000002</v>
      </c>
      <c r="D79" s="6"/>
      <c r="E79" s="6"/>
      <c r="F79" s="6">
        <v>0.776</v>
      </c>
      <c r="G79" s="6">
        <v>53.49402559999999</v>
      </c>
      <c r="H79" s="6">
        <v>0.932</v>
      </c>
      <c r="I79" s="6">
        <v>64.24797919999999</v>
      </c>
      <c r="J79" s="51">
        <f t="shared" si="8"/>
        <v>-0.15600000000000003</v>
      </c>
      <c r="K79" s="51">
        <f t="shared" si="9"/>
        <v>-10.753953599999996</v>
      </c>
      <c r="L79" s="6">
        <v>0.455</v>
      </c>
      <c r="M79" s="6">
        <v>31.365698000000002</v>
      </c>
      <c r="N79" s="6"/>
      <c r="O79" s="9"/>
      <c r="P79" s="6">
        <v>0.4</v>
      </c>
      <c r="Q79" s="6">
        <v>29.76786</v>
      </c>
      <c r="R79" s="6"/>
      <c r="S79" s="9"/>
      <c r="T79" s="6">
        <v>0.78</v>
      </c>
      <c r="U79" s="6">
        <v>60.221772</v>
      </c>
      <c r="V79" s="6"/>
      <c r="W79" s="9"/>
      <c r="X79" s="3"/>
      <c r="Y79" s="3"/>
      <c r="Z79" s="60">
        <f t="shared" si="10"/>
        <v>-20.103092783505158</v>
      </c>
      <c r="AA79" s="60">
        <f t="shared" si="11"/>
        <v>-20.10309278350515</v>
      </c>
      <c r="AB79" s="94" t="s">
        <v>513</v>
      </c>
    </row>
    <row r="80" spans="1:28" ht="11.25" outlineLevel="1">
      <c r="A80" s="16" t="s">
        <v>442</v>
      </c>
      <c r="B80" s="6">
        <v>1.188</v>
      </c>
      <c r="C80" s="6">
        <v>85.991202</v>
      </c>
      <c r="D80" s="6"/>
      <c r="E80" s="6"/>
      <c r="F80" s="6">
        <v>0.297</v>
      </c>
      <c r="G80" s="6">
        <v>20.473873200000003</v>
      </c>
      <c r="H80" s="6">
        <v>0.30924</v>
      </c>
      <c r="I80" s="6">
        <v>21.317644944</v>
      </c>
      <c r="J80" s="51">
        <f t="shared" si="8"/>
        <v>-0.012240000000000029</v>
      </c>
      <c r="K80" s="51">
        <f t="shared" si="9"/>
        <v>-0.8437717439999979</v>
      </c>
      <c r="L80" s="6">
        <v>0.297</v>
      </c>
      <c r="M80" s="6">
        <v>20.473873200000003</v>
      </c>
      <c r="N80" s="6"/>
      <c r="O80" s="9"/>
      <c r="P80" s="6">
        <v>0.297</v>
      </c>
      <c r="Q80" s="6">
        <v>22.112857799999997</v>
      </c>
      <c r="R80" s="6"/>
      <c r="S80" s="9"/>
      <c r="T80" s="6">
        <v>0.297</v>
      </c>
      <c r="U80" s="6">
        <v>22.930597800000005</v>
      </c>
      <c r="V80" s="6"/>
      <c r="W80" s="9"/>
      <c r="X80" s="3"/>
      <c r="Y80" s="3"/>
      <c r="Z80" s="60">
        <f t="shared" si="10"/>
        <v>-4.121212121212131</v>
      </c>
      <c r="AA80" s="60">
        <f t="shared" si="11"/>
        <v>-4.1212121212121104</v>
      </c>
      <c r="AB80" s="84"/>
    </row>
    <row r="81" spans="1:28" ht="11.25" outlineLevel="1">
      <c r="A81" s="16" t="s">
        <v>443</v>
      </c>
      <c r="B81" s="6">
        <v>2.445</v>
      </c>
      <c r="C81" s="6">
        <v>177.132337</v>
      </c>
      <c r="D81" s="6"/>
      <c r="E81" s="6"/>
      <c r="F81" s="6">
        <v>0.64</v>
      </c>
      <c r="G81" s="6">
        <v>44.118784</v>
      </c>
      <c r="H81" s="6">
        <v>0.3866</v>
      </c>
      <c r="I81" s="6">
        <v>26.650502959999997</v>
      </c>
      <c r="J81" s="51">
        <f t="shared" si="8"/>
        <v>0.2534</v>
      </c>
      <c r="K81" s="51">
        <f t="shared" si="9"/>
        <v>17.46828104</v>
      </c>
      <c r="L81" s="6">
        <v>0.53</v>
      </c>
      <c r="M81" s="6">
        <v>36.535868</v>
      </c>
      <c r="N81" s="6"/>
      <c r="O81" s="9"/>
      <c r="P81" s="6">
        <v>0.675</v>
      </c>
      <c r="Q81" s="6">
        <v>50.153245000000005</v>
      </c>
      <c r="R81" s="6"/>
      <c r="S81" s="9"/>
      <c r="T81" s="6">
        <v>0.6</v>
      </c>
      <c r="U81" s="6">
        <v>46.32444</v>
      </c>
      <c r="V81" s="6"/>
      <c r="W81" s="9"/>
      <c r="X81" s="3"/>
      <c r="Y81" s="3"/>
      <c r="Z81" s="60">
        <f t="shared" si="10"/>
        <v>39.59375</v>
      </c>
      <c r="AA81" s="60">
        <f t="shared" si="11"/>
        <v>39.59375000000001</v>
      </c>
      <c r="AB81" s="14"/>
    </row>
    <row r="82" spans="1:28" ht="33.75" outlineLevel="1">
      <c r="A82" s="16" t="s">
        <v>444</v>
      </c>
      <c r="B82" s="6">
        <v>1.0773599999999999</v>
      </c>
      <c r="C82" s="6">
        <v>77.982730124</v>
      </c>
      <c r="D82" s="6"/>
      <c r="E82" s="6"/>
      <c r="F82" s="6">
        <v>0.26933999999999997</v>
      </c>
      <c r="G82" s="6">
        <v>18.567114503999996</v>
      </c>
      <c r="H82" s="6">
        <v>0.366</v>
      </c>
      <c r="I82" s="6">
        <v>25.230429599999997</v>
      </c>
      <c r="J82" s="51">
        <f t="shared" si="8"/>
        <v>-0.09666000000000002</v>
      </c>
      <c r="K82" s="51">
        <f t="shared" si="9"/>
        <v>-6.663315096000002</v>
      </c>
      <c r="L82" s="6">
        <v>0.26933999999999997</v>
      </c>
      <c r="M82" s="6">
        <v>18.567114503999996</v>
      </c>
      <c r="N82" s="6"/>
      <c r="O82" s="9"/>
      <c r="P82" s="6">
        <v>0.26933999999999997</v>
      </c>
      <c r="Q82" s="6">
        <v>20.053459999999998</v>
      </c>
      <c r="R82" s="6"/>
      <c r="S82" s="9"/>
      <c r="T82" s="6">
        <v>0.26933999999999997</v>
      </c>
      <c r="U82" s="6">
        <v>20.795041115999997</v>
      </c>
      <c r="V82" s="6"/>
      <c r="W82" s="9"/>
      <c r="X82" s="3"/>
      <c r="Y82" s="3"/>
      <c r="Z82" s="60">
        <f t="shared" si="10"/>
        <v>-35.887725551347756</v>
      </c>
      <c r="AA82" s="60">
        <f t="shared" si="11"/>
        <v>-35.887725551347756</v>
      </c>
      <c r="AB82" s="14" t="s">
        <v>513</v>
      </c>
    </row>
    <row r="83" spans="1:28" ht="11.25" outlineLevel="1">
      <c r="A83" s="16" t="s">
        <v>445</v>
      </c>
      <c r="B83" s="6">
        <v>1.6129200000000001</v>
      </c>
      <c r="C83" s="6">
        <v>116.74825387800001</v>
      </c>
      <c r="D83" s="6"/>
      <c r="E83" s="6"/>
      <c r="F83" s="6">
        <v>0.40323000000000003</v>
      </c>
      <c r="G83" s="6">
        <v>27.796901988000002</v>
      </c>
      <c r="H83" s="6">
        <v>0.40323000000000003</v>
      </c>
      <c r="I83" s="6">
        <v>27.796901988000002</v>
      </c>
      <c r="J83" s="51">
        <f t="shared" si="8"/>
        <v>0</v>
      </c>
      <c r="K83" s="51">
        <f t="shared" si="9"/>
        <v>0</v>
      </c>
      <c r="L83" s="6">
        <v>0.40323000000000003</v>
      </c>
      <c r="M83" s="6">
        <v>27.796901988000002</v>
      </c>
      <c r="N83" s="6"/>
      <c r="O83" s="9"/>
      <c r="P83" s="6">
        <v>0.40323000000000003</v>
      </c>
      <c r="Q83" s="6">
        <v>30.02211</v>
      </c>
      <c r="R83" s="6"/>
      <c r="S83" s="9"/>
      <c r="T83" s="6">
        <v>0.40323000000000003</v>
      </c>
      <c r="U83" s="6">
        <v>31.132339902</v>
      </c>
      <c r="V83" s="6"/>
      <c r="W83" s="9"/>
      <c r="X83" s="3"/>
      <c r="Y83" s="3"/>
      <c r="Z83" s="60">
        <f t="shared" si="10"/>
        <v>0</v>
      </c>
      <c r="AA83" s="60">
        <f t="shared" si="11"/>
        <v>0</v>
      </c>
      <c r="AB83" s="14"/>
    </row>
    <row r="84" spans="1:28" ht="11.25" outlineLevel="1">
      <c r="A84" s="16" t="s">
        <v>446</v>
      </c>
      <c r="B84" s="6">
        <v>0.60564</v>
      </c>
      <c r="C84" s="6">
        <v>43.838150826</v>
      </c>
      <c r="D84" s="6"/>
      <c r="E84" s="6"/>
      <c r="F84" s="6">
        <v>0.15141</v>
      </c>
      <c r="G84" s="6">
        <v>10.437539196</v>
      </c>
      <c r="H84" s="6">
        <v>0.15141</v>
      </c>
      <c r="I84" s="6">
        <v>10.437539196</v>
      </c>
      <c r="J84" s="51">
        <f t="shared" si="8"/>
        <v>0</v>
      </c>
      <c r="K84" s="51">
        <f t="shared" si="9"/>
        <v>0</v>
      </c>
      <c r="L84" s="6">
        <v>0.15141</v>
      </c>
      <c r="M84" s="6">
        <v>10.437539196</v>
      </c>
      <c r="N84" s="6"/>
      <c r="O84" s="9"/>
      <c r="P84" s="6">
        <v>0.15141</v>
      </c>
      <c r="Q84" s="6">
        <v>11.273100000000001</v>
      </c>
      <c r="R84" s="6"/>
      <c r="S84" s="9"/>
      <c r="T84" s="6">
        <v>0.15141</v>
      </c>
      <c r="U84" s="6">
        <v>11.689972434000001</v>
      </c>
      <c r="V84" s="6"/>
      <c r="W84" s="9"/>
      <c r="X84" s="3"/>
      <c r="Y84" s="3"/>
      <c r="Z84" s="60">
        <f t="shared" si="10"/>
        <v>0</v>
      </c>
      <c r="AA84" s="60">
        <f t="shared" si="11"/>
        <v>0</v>
      </c>
      <c r="AB84" s="14"/>
    </row>
    <row r="85" spans="1:28" ht="11.25" outlineLevel="1">
      <c r="A85" s="16" t="s">
        <v>447</v>
      </c>
      <c r="B85" s="6">
        <v>1.46628</v>
      </c>
      <c r="C85" s="6">
        <v>106.133992402</v>
      </c>
      <c r="D85" s="6"/>
      <c r="E85" s="6"/>
      <c r="F85" s="6">
        <v>0.36657</v>
      </c>
      <c r="G85" s="6">
        <v>25.269722892</v>
      </c>
      <c r="H85" s="6">
        <v>0.35319</v>
      </c>
      <c r="I85" s="6">
        <v>24.347364564</v>
      </c>
      <c r="J85" s="51">
        <f t="shared" si="8"/>
        <v>0.013380000000000003</v>
      </c>
      <c r="K85" s="51">
        <f t="shared" si="9"/>
        <v>0.9223583280000014</v>
      </c>
      <c r="L85" s="6">
        <v>0.36657</v>
      </c>
      <c r="M85" s="6">
        <v>25.269722892</v>
      </c>
      <c r="N85" s="6"/>
      <c r="O85" s="9"/>
      <c r="P85" s="6">
        <v>0.36657</v>
      </c>
      <c r="Q85" s="6">
        <v>27.292630000000003</v>
      </c>
      <c r="R85" s="6"/>
      <c r="S85" s="9"/>
      <c r="T85" s="6">
        <v>0.36657</v>
      </c>
      <c r="U85" s="6">
        <v>28.301916618</v>
      </c>
      <c r="V85" s="6"/>
      <c r="W85" s="9"/>
      <c r="X85" s="3"/>
      <c r="Y85" s="3"/>
      <c r="Z85" s="60">
        <f t="shared" si="10"/>
        <v>3.650053195842541</v>
      </c>
      <c r="AA85" s="60">
        <f t="shared" si="11"/>
        <v>3.650053195842546</v>
      </c>
      <c r="AB85" s="14"/>
    </row>
    <row r="86" spans="1:28" ht="33.75" outlineLevel="1">
      <c r="A86" s="16" t="s">
        <v>448</v>
      </c>
      <c r="B86" s="6">
        <v>1.55556</v>
      </c>
      <c r="C86" s="6">
        <v>112.596366754</v>
      </c>
      <c r="D86" s="6"/>
      <c r="E86" s="6"/>
      <c r="F86" s="6">
        <v>0.38889</v>
      </c>
      <c r="G86" s="6">
        <v>26.808365484</v>
      </c>
      <c r="H86" s="6">
        <v>0.40515999999999996</v>
      </c>
      <c r="I86" s="6">
        <v>27.929947696000003</v>
      </c>
      <c r="J86" s="51">
        <f t="shared" si="8"/>
        <v>-0.01626999999999995</v>
      </c>
      <c r="K86" s="51">
        <f t="shared" si="9"/>
        <v>-1.1215822120000034</v>
      </c>
      <c r="L86" s="6">
        <v>0.38889</v>
      </c>
      <c r="M86" s="6">
        <v>26.808365484</v>
      </c>
      <c r="N86" s="6"/>
      <c r="O86" s="9"/>
      <c r="P86" s="6">
        <v>0.38889</v>
      </c>
      <c r="Q86" s="6">
        <v>28.95445</v>
      </c>
      <c r="R86" s="6"/>
      <c r="S86" s="9"/>
      <c r="T86" s="6">
        <v>0.38889</v>
      </c>
      <c r="U86" s="6">
        <v>30.025185785999998</v>
      </c>
      <c r="V86" s="6"/>
      <c r="W86" s="9"/>
      <c r="X86" s="3"/>
      <c r="Y86" s="3"/>
      <c r="Z86" s="60">
        <f t="shared" si="10"/>
        <v>-4.183702332279038</v>
      </c>
      <c r="AA86" s="60">
        <f t="shared" si="11"/>
        <v>-4.183702332279063</v>
      </c>
      <c r="AB86" s="14" t="s">
        <v>513</v>
      </c>
    </row>
    <row r="87" spans="1:28" ht="11.25" outlineLevel="1">
      <c r="A87" s="16" t="s">
        <v>449</v>
      </c>
      <c r="B87" s="6">
        <v>1.46628</v>
      </c>
      <c r="C87" s="6">
        <v>106.133992402</v>
      </c>
      <c r="D87" s="6"/>
      <c r="E87" s="6"/>
      <c r="F87" s="6">
        <v>0.36657</v>
      </c>
      <c r="G87" s="6">
        <v>25.269722892</v>
      </c>
      <c r="H87" s="6">
        <v>0.36657</v>
      </c>
      <c r="I87" s="6">
        <v>25.269722891999997</v>
      </c>
      <c r="J87" s="51">
        <f t="shared" si="8"/>
        <v>0</v>
      </c>
      <c r="K87" s="51">
        <f t="shared" si="9"/>
        <v>0</v>
      </c>
      <c r="L87" s="6">
        <v>0.36657</v>
      </c>
      <c r="M87" s="6">
        <v>25.269722892</v>
      </c>
      <c r="N87" s="6"/>
      <c r="O87" s="9"/>
      <c r="P87" s="6">
        <v>0.36657</v>
      </c>
      <c r="Q87" s="6">
        <v>27.292630000000003</v>
      </c>
      <c r="R87" s="6"/>
      <c r="S87" s="9"/>
      <c r="T87" s="6">
        <v>0.36657</v>
      </c>
      <c r="U87" s="6">
        <v>28.301916618</v>
      </c>
      <c r="V87" s="6"/>
      <c r="W87" s="9"/>
      <c r="X87" s="3"/>
      <c r="Y87" s="3"/>
      <c r="Z87" s="60">
        <f t="shared" si="10"/>
        <v>0</v>
      </c>
      <c r="AA87" s="60">
        <f t="shared" si="11"/>
        <v>0</v>
      </c>
      <c r="AB87" s="14"/>
    </row>
    <row r="88" spans="1:28" ht="11.25" outlineLevel="1">
      <c r="A88" s="16" t="s">
        <v>450</v>
      </c>
      <c r="B88" s="6">
        <v>2.09</v>
      </c>
      <c r="C88" s="6">
        <v>150.77356780000002</v>
      </c>
      <c r="D88" s="6"/>
      <c r="E88" s="6"/>
      <c r="F88" s="6">
        <v>0.548</v>
      </c>
      <c r="G88" s="6">
        <v>37.7767088</v>
      </c>
      <c r="H88" s="6">
        <v>0.328</v>
      </c>
      <c r="I88" s="6">
        <v>22.610876800000003</v>
      </c>
      <c r="J88" s="51">
        <f t="shared" si="8"/>
        <v>0.22000000000000003</v>
      </c>
      <c r="K88" s="51">
        <f t="shared" si="9"/>
        <v>15.165831999999998</v>
      </c>
      <c r="L88" s="6">
        <v>0.551</v>
      </c>
      <c r="M88" s="6">
        <v>37.9835156</v>
      </c>
      <c r="N88" s="6"/>
      <c r="O88" s="9"/>
      <c r="P88" s="6">
        <v>0.542</v>
      </c>
      <c r="Q88" s="6">
        <v>40.3472208</v>
      </c>
      <c r="R88" s="6"/>
      <c r="S88" s="9"/>
      <c r="T88" s="6">
        <v>0.449</v>
      </c>
      <c r="U88" s="6">
        <v>34.6661226</v>
      </c>
      <c r="V88" s="6"/>
      <c r="W88" s="9"/>
      <c r="X88" s="3"/>
      <c r="Y88" s="3"/>
      <c r="Z88" s="60">
        <f t="shared" si="10"/>
        <v>40.14598540145985</v>
      </c>
      <c r="AA88" s="60">
        <f t="shared" si="11"/>
        <v>40.145985401459846</v>
      </c>
      <c r="AB88" s="14"/>
    </row>
    <row r="89" spans="1:28" ht="11.25" outlineLevel="1">
      <c r="A89" s="16" t="s">
        <v>451</v>
      </c>
      <c r="B89" s="6">
        <v>1.01364</v>
      </c>
      <c r="C89" s="6">
        <v>73.370478026</v>
      </c>
      <c r="D89" s="6"/>
      <c r="E89" s="6"/>
      <c r="F89" s="6">
        <v>0.25341</v>
      </c>
      <c r="G89" s="6">
        <v>17.468970396</v>
      </c>
      <c r="H89" s="6">
        <v>0.23223000000000002</v>
      </c>
      <c r="I89" s="6">
        <v>16.008914388</v>
      </c>
      <c r="J89" s="51">
        <f t="shared" si="8"/>
        <v>0.021180000000000004</v>
      </c>
      <c r="K89" s="51">
        <f t="shared" si="9"/>
        <v>1.4600560079999987</v>
      </c>
      <c r="L89" s="6">
        <v>0.25341</v>
      </c>
      <c r="M89" s="6">
        <v>17.468970396</v>
      </c>
      <c r="N89" s="6"/>
      <c r="O89" s="9"/>
      <c r="P89" s="6">
        <v>0.25341</v>
      </c>
      <c r="Q89" s="6">
        <v>18.86741</v>
      </c>
      <c r="R89" s="6"/>
      <c r="S89" s="9"/>
      <c r="T89" s="6">
        <v>0.25341</v>
      </c>
      <c r="U89" s="6">
        <v>19.565127234</v>
      </c>
      <c r="V89" s="6"/>
      <c r="W89" s="9"/>
      <c r="X89" s="3"/>
      <c r="Y89" s="3"/>
      <c r="Z89" s="60">
        <f t="shared" si="10"/>
        <v>8.357996921984137</v>
      </c>
      <c r="AA89" s="60">
        <f t="shared" si="11"/>
        <v>8.357996921984128</v>
      </c>
      <c r="AB89" s="14"/>
    </row>
    <row r="90" spans="1:28" ht="11.25" outlineLevel="1">
      <c r="A90" s="16" t="s">
        <v>452</v>
      </c>
      <c r="B90" s="6">
        <v>1.8296400000000002</v>
      </c>
      <c r="C90" s="6">
        <v>132.43513242600002</v>
      </c>
      <c r="D90" s="6"/>
      <c r="E90" s="6"/>
      <c r="F90" s="6">
        <v>0.45741000000000004</v>
      </c>
      <c r="G90" s="6">
        <v>31.531832796000003</v>
      </c>
      <c r="H90" s="6">
        <v>0.429</v>
      </c>
      <c r="I90" s="6">
        <v>29.5733724</v>
      </c>
      <c r="J90" s="51">
        <f t="shared" si="8"/>
        <v>0.028410000000000046</v>
      </c>
      <c r="K90" s="51">
        <f t="shared" si="9"/>
        <v>1.958460396000003</v>
      </c>
      <c r="L90" s="6">
        <v>0.45741000000000004</v>
      </c>
      <c r="M90" s="6">
        <v>31.531832796000003</v>
      </c>
      <c r="N90" s="6"/>
      <c r="O90" s="9"/>
      <c r="P90" s="6">
        <v>0.45741000000000004</v>
      </c>
      <c r="Q90" s="6">
        <v>34.05603</v>
      </c>
      <c r="R90" s="6"/>
      <c r="S90" s="9"/>
      <c r="T90" s="6">
        <v>0.45741000000000004</v>
      </c>
      <c r="U90" s="6">
        <v>35.31543683400001</v>
      </c>
      <c r="V90" s="6"/>
      <c r="W90" s="9"/>
      <c r="X90" s="3"/>
      <c r="Y90" s="3"/>
      <c r="Z90" s="60">
        <f t="shared" si="10"/>
        <v>6.211057913032081</v>
      </c>
      <c r="AA90" s="60">
        <f t="shared" si="11"/>
        <v>6.21105791303208</v>
      </c>
      <c r="AB90" s="14"/>
    </row>
    <row r="91" spans="1:28" ht="11.25" outlineLevel="1">
      <c r="A91" s="16" t="s">
        <v>453</v>
      </c>
      <c r="B91" s="6">
        <v>0.44627999999999995</v>
      </c>
      <c r="C91" s="6">
        <v>32.303159402</v>
      </c>
      <c r="D91" s="6"/>
      <c r="E91" s="6"/>
      <c r="F91" s="6">
        <v>0.11156999999999999</v>
      </c>
      <c r="G91" s="6">
        <v>7.691144892</v>
      </c>
      <c r="H91" s="6">
        <v>0.11156999999999999</v>
      </c>
      <c r="I91" s="6">
        <v>7.691144892</v>
      </c>
      <c r="J91" s="51">
        <f t="shared" si="8"/>
        <v>0</v>
      </c>
      <c r="K91" s="51">
        <f t="shared" si="9"/>
        <v>0</v>
      </c>
      <c r="L91" s="6">
        <v>0.11156999999999999</v>
      </c>
      <c r="M91" s="6">
        <v>7.691144892</v>
      </c>
      <c r="N91" s="6"/>
      <c r="O91" s="9"/>
      <c r="P91" s="6">
        <v>0.11156999999999999</v>
      </c>
      <c r="Q91" s="6">
        <v>8.30684</v>
      </c>
      <c r="R91" s="6"/>
      <c r="S91" s="9"/>
      <c r="T91" s="6">
        <v>0.11156999999999999</v>
      </c>
      <c r="U91" s="6">
        <v>8.614029618</v>
      </c>
      <c r="V91" s="6"/>
      <c r="W91" s="9"/>
      <c r="X91" s="3"/>
      <c r="Y91" s="3"/>
      <c r="Z91" s="60">
        <f t="shared" si="10"/>
        <v>0</v>
      </c>
      <c r="AA91" s="60">
        <f t="shared" si="11"/>
        <v>0</v>
      </c>
      <c r="AB91" s="14"/>
    </row>
    <row r="92" spans="1:28" ht="33.75" outlineLevel="1">
      <c r="A92" s="16" t="s">
        <v>454</v>
      </c>
      <c r="B92" s="6">
        <v>1.63</v>
      </c>
      <c r="C92" s="6">
        <v>117.57761900000001</v>
      </c>
      <c r="D92" s="6"/>
      <c r="E92" s="6"/>
      <c r="F92" s="6">
        <v>0.414</v>
      </c>
      <c r="G92" s="6">
        <v>28.539338400000002</v>
      </c>
      <c r="H92" s="6">
        <v>0.5937100000000001</v>
      </c>
      <c r="I92" s="6">
        <v>40.927755076000004</v>
      </c>
      <c r="J92" s="51">
        <f t="shared" si="8"/>
        <v>-0.1797100000000001</v>
      </c>
      <c r="K92" s="51">
        <f t="shared" si="9"/>
        <v>-12.388416676000002</v>
      </c>
      <c r="L92" s="6">
        <v>0.471</v>
      </c>
      <c r="M92" s="6">
        <v>32.468667599999996</v>
      </c>
      <c r="N92" s="6"/>
      <c r="O92" s="9"/>
      <c r="P92" s="6">
        <v>0.38</v>
      </c>
      <c r="Q92" s="6">
        <v>28.388912000000005</v>
      </c>
      <c r="R92" s="6"/>
      <c r="S92" s="9"/>
      <c r="T92" s="6">
        <v>0.365</v>
      </c>
      <c r="U92" s="6">
        <v>28.180701000000003</v>
      </c>
      <c r="V92" s="6"/>
      <c r="W92" s="9"/>
      <c r="X92" s="3"/>
      <c r="Y92" s="3"/>
      <c r="Z92" s="60">
        <f t="shared" si="10"/>
        <v>-43.4082125603865</v>
      </c>
      <c r="AA92" s="60">
        <f t="shared" si="11"/>
        <v>-43.40821256038648</v>
      </c>
      <c r="AB92" s="14" t="s">
        <v>513</v>
      </c>
    </row>
    <row r="93" spans="1:28" ht="11.25">
      <c r="A93" s="18" t="s">
        <v>69</v>
      </c>
      <c r="B93" s="13">
        <f>SUM(B94:B99)</f>
        <v>0.6018249999999999</v>
      </c>
      <c r="C93" s="13">
        <f>SUM(C94:C99)</f>
        <v>43.5278536478</v>
      </c>
      <c r="D93" s="13">
        <f>SUM(D94:D99)</f>
        <v>0</v>
      </c>
      <c r="E93" s="13">
        <f aca="true" t="shared" si="12" ref="E93:W93">SUM(E94:E99)</f>
        <v>0</v>
      </c>
      <c r="F93" s="13">
        <f t="shared" si="12"/>
        <v>0.153888</v>
      </c>
      <c r="G93" s="13">
        <f t="shared" si="12"/>
        <v>10.6083616128</v>
      </c>
      <c r="H93" s="13">
        <f t="shared" si="12"/>
        <v>0.1733</v>
      </c>
      <c r="I93" s="13">
        <f t="shared" si="12"/>
        <v>11.94653948</v>
      </c>
      <c r="J93" s="13">
        <f t="shared" si="12"/>
        <v>-0.019412000000000006</v>
      </c>
      <c r="K93" s="13">
        <f t="shared" si="12"/>
        <v>-1.3381778672000015</v>
      </c>
      <c r="L93" s="13">
        <f t="shared" si="12"/>
        <v>0.15312499999999998</v>
      </c>
      <c r="M93" s="13">
        <f t="shared" si="12"/>
        <v>10.550248902</v>
      </c>
      <c r="N93" s="13">
        <f t="shared" si="12"/>
        <v>0</v>
      </c>
      <c r="O93" s="13">
        <f t="shared" si="12"/>
        <v>0</v>
      </c>
      <c r="P93" s="13">
        <f t="shared" si="12"/>
        <v>0.13904499999999997</v>
      </c>
      <c r="Q93" s="13">
        <f t="shared" si="12"/>
        <v>10.355221799999999</v>
      </c>
      <c r="R93" s="13">
        <f t="shared" si="12"/>
        <v>0</v>
      </c>
      <c r="S93" s="13">
        <f t="shared" si="12"/>
        <v>0</v>
      </c>
      <c r="T93" s="13">
        <f t="shared" si="12"/>
        <v>0.155767</v>
      </c>
      <c r="U93" s="13">
        <f t="shared" si="12"/>
        <v>12.014021333</v>
      </c>
      <c r="V93" s="13">
        <f t="shared" si="12"/>
        <v>0</v>
      </c>
      <c r="W93" s="13">
        <f t="shared" si="12"/>
        <v>0</v>
      </c>
      <c r="X93" s="3"/>
      <c r="Y93" s="3"/>
      <c r="Z93" s="65">
        <f>(J93/F93)*100</f>
        <v>-12.614368891661472</v>
      </c>
      <c r="AA93" s="65">
        <f>(K93/G93)*100</f>
        <v>-12.614368891661485</v>
      </c>
      <c r="AB93" s="14"/>
    </row>
    <row r="94" spans="1:28" ht="101.25" outlineLevel="1">
      <c r="A94" s="16" t="s">
        <v>455</v>
      </c>
      <c r="B94" s="6">
        <v>0.072</v>
      </c>
      <c r="C94" s="6">
        <v>5.1949971999999995</v>
      </c>
      <c r="D94" s="6"/>
      <c r="E94" s="6"/>
      <c r="F94" s="6">
        <v>0.021</v>
      </c>
      <c r="G94" s="6">
        <v>1.4476475999999998</v>
      </c>
      <c r="H94" s="6">
        <v>0.060200000000000004</v>
      </c>
      <c r="I94" s="6">
        <v>4.14992312</v>
      </c>
      <c r="J94" s="51">
        <f>F94-H94</f>
        <v>-0.0392</v>
      </c>
      <c r="K94" s="51">
        <f>G94-I94</f>
        <v>-2.7022755200000006</v>
      </c>
      <c r="L94" s="6">
        <v>0.021</v>
      </c>
      <c r="M94" s="6">
        <v>1.4476475999999998</v>
      </c>
      <c r="N94" s="6"/>
      <c r="O94" s="9"/>
      <c r="P94" s="6">
        <v>0.007</v>
      </c>
      <c r="Q94" s="6">
        <v>0.5239318000000001</v>
      </c>
      <c r="R94" s="6"/>
      <c r="S94" s="9"/>
      <c r="T94" s="6">
        <v>0.023</v>
      </c>
      <c r="U94" s="6">
        <v>1.7757702</v>
      </c>
      <c r="V94" s="6"/>
      <c r="W94" s="9"/>
      <c r="X94" s="3"/>
      <c r="Y94" s="3"/>
      <c r="Z94" s="60">
        <f>(J94/F94)*100</f>
        <v>-186.66666666666666</v>
      </c>
      <c r="AA94" s="60">
        <f>(K94/G94)*100</f>
        <v>-186.66666666666674</v>
      </c>
      <c r="AB94" s="14" t="s">
        <v>494</v>
      </c>
    </row>
    <row r="95" spans="1:28" ht="11.25" outlineLevel="1">
      <c r="A95" s="16" t="s">
        <v>367</v>
      </c>
      <c r="B95" s="6">
        <v>0.08514000000000001</v>
      </c>
      <c r="C95" s="6">
        <v>6.162698001</v>
      </c>
      <c r="D95" s="6"/>
      <c r="E95" s="6"/>
      <c r="F95" s="6">
        <v>0.021285000000000002</v>
      </c>
      <c r="G95" s="6">
        <v>1.467294246</v>
      </c>
      <c r="H95" s="6">
        <v>0.02127</v>
      </c>
      <c r="I95" s="6">
        <v>1.466260212</v>
      </c>
      <c r="J95" s="51">
        <f aca="true" t="shared" si="13" ref="J95:J100">F95-H95</f>
        <v>1.5000000000001124E-05</v>
      </c>
      <c r="K95" s="51">
        <f aca="true" t="shared" si="14" ref="K95:K100">G95-I95</f>
        <v>0.001034034000000128</v>
      </c>
      <c r="L95" s="6">
        <v>0.021285000000000002</v>
      </c>
      <c r="M95" s="6">
        <v>1.467294246</v>
      </c>
      <c r="N95" s="6"/>
      <c r="O95" s="9"/>
      <c r="P95" s="6">
        <v>0.021285000000000002</v>
      </c>
      <c r="Q95" s="6">
        <v>1.58475</v>
      </c>
      <c r="R95" s="6"/>
      <c r="S95" s="9"/>
      <c r="T95" s="6">
        <v>0.021285000000000002</v>
      </c>
      <c r="U95" s="6">
        <v>1.6433595090000002</v>
      </c>
      <c r="V95" s="6"/>
      <c r="W95" s="9"/>
      <c r="X95" s="3"/>
      <c r="Y95" s="3"/>
      <c r="Z95" s="60">
        <f aca="true" t="shared" si="15" ref="Z95:Z100">(J95/F95)*100</f>
        <v>0.07047216349542458</v>
      </c>
      <c r="AA95" s="60">
        <f aca="true" t="shared" si="16" ref="AA95:AA100">(K95/G95)*100</f>
        <v>0.07047216349542804</v>
      </c>
      <c r="AB95" s="14"/>
    </row>
    <row r="96" spans="1:28" ht="11.25" outlineLevel="1">
      <c r="A96" s="16" t="s">
        <v>368</v>
      </c>
      <c r="B96" s="6">
        <v>0.001645</v>
      </c>
      <c r="C96" s="6">
        <v>0.1015127108</v>
      </c>
      <c r="D96" s="6"/>
      <c r="E96" s="6"/>
      <c r="F96" s="6">
        <v>0.000843</v>
      </c>
      <c r="G96" s="6">
        <v>0.0581127108</v>
      </c>
      <c r="H96" s="6">
        <v>0.00084</v>
      </c>
      <c r="I96" s="6">
        <v>0.05790590400000001</v>
      </c>
      <c r="J96" s="51">
        <f t="shared" si="13"/>
        <v>2.9999999999999645E-06</v>
      </c>
      <c r="K96" s="51">
        <f t="shared" si="14"/>
        <v>0.00020680679999999368</v>
      </c>
      <c r="L96" s="6">
        <v>8E-05</v>
      </c>
      <c r="M96" s="6">
        <v>0</v>
      </c>
      <c r="N96" s="6"/>
      <c r="O96" s="9"/>
      <c r="P96" s="6">
        <v>0</v>
      </c>
      <c r="Q96" s="6">
        <v>0</v>
      </c>
      <c r="R96" s="6"/>
      <c r="S96" s="9"/>
      <c r="T96" s="6">
        <v>0.000722</v>
      </c>
      <c r="U96" s="6">
        <v>0.0434</v>
      </c>
      <c r="V96" s="6"/>
      <c r="W96" s="9"/>
      <c r="X96" s="3"/>
      <c r="Y96" s="3"/>
      <c r="Z96" s="60">
        <f t="shared" si="15"/>
        <v>0.35587188612099224</v>
      </c>
      <c r="AA96" s="60">
        <f t="shared" si="16"/>
        <v>0.3558718861209856</v>
      </c>
      <c r="AB96" s="14"/>
    </row>
    <row r="97" spans="1:28" ht="11.25" outlineLevel="1">
      <c r="A97" s="16" t="s">
        <v>456</v>
      </c>
      <c r="B97" s="6">
        <v>0</v>
      </c>
      <c r="C97" s="6">
        <v>0</v>
      </c>
      <c r="D97" s="6"/>
      <c r="E97" s="6"/>
      <c r="F97" s="6">
        <v>0</v>
      </c>
      <c r="G97" s="6">
        <v>0</v>
      </c>
      <c r="H97" s="6">
        <v>0</v>
      </c>
      <c r="I97" s="6">
        <v>0</v>
      </c>
      <c r="J97" s="51">
        <f t="shared" si="13"/>
        <v>0</v>
      </c>
      <c r="K97" s="51">
        <f t="shared" si="14"/>
        <v>0</v>
      </c>
      <c r="L97" s="6">
        <v>0</v>
      </c>
      <c r="M97" s="6">
        <v>0</v>
      </c>
      <c r="N97" s="6"/>
      <c r="O97" s="9"/>
      <c r="P97" s="6">
        <v>0</v>
      </c>
      <c r="Q97" s="6">
        <v>0</v>
      </c>
      <c r="R97" s="6"/>
      <c r="S97" s="9"/>
      <c r="T97" s="6">
        <v>0</v>
      </c>
      <c r="U97" s="6">
        <v>0</v>
      </c>
      <c r="V97" s="6"/>
      <c r="W97" s="9"/>
      <c r="X97" s="3"/>
      <c r="Y97" s="3"/>
      <c r="Z97" s="60">
        <v>0</v>
      </c>
      <c r="AA97" s="60">
        <v>0</v>
      </c>
      <c r="AB97" s="14"/>
    </row>
    <row r="98" spans="1:28" ht="11.25" outlineLevel="1">
      <c r="A98" s="16" t="s">
        <v>457</v>
      </c>
      <c r="B98" s="6">
        <v>0.06552</v>
      </c>
      <c r="C98" s="6">
        <v>4.742537467999999</v>
      </c>
      <c r="D98" s="6"/>
      <c r="E98" s="6"/>
      <c r="F98" s="6">
        <v>0.01638</v>
      </c>
      <c r="G98" s="6">
        <v>1.129165128</v>
      </c>
      <c r="H98" s="6">
        <v>0.01399</v>
      </c>
      <c r="I98" s="6">
        <v>0.964409044</v>
      </c>
      <c r="J98" s="51">
        <f t="shared" si="13"/>
        <v>0.002389999999999998</v>
      </c>
      <c r="K98" s="51">
        <f t="shared" si="14"/>
        <v>0.16475608399999986</v>
      </c>
      <c r="L98" s="6">
        <v>0.01638</v>
      </c>
      <c r="M98" s="6">
        <v>1.129165128</v>
      </c>
      <c r="N98" s="6"/>
      <c r="O98" s="9"/>
      <c r="P98" s="6">
        <v>0.01638</v>
      </c>
      <c r="Q98" s="6">
        <v>1.21955</v>
      </c>
      <c r="R98" s="6"/>
      <c r="S98" s="9"/>
      <c r="T98" s="6">
        <v>0.01638</v>
      </c>
      <c r="U98" s="6">
        <v>1.2646572120000001</v>
      </c>
      <c r="V98" s="6"/>
      <c r="W98" s="9"/>
      <c r="X98" s="3"/>
      <c r="Y98" s="3"/>
      <c r="Z98" s="60">
        <f t="shared" si="15"/>
        <v>14.59096459096458</v>
      </c>
      <c r="AA98" s="60">
        <f t="shared" si="16"/>
        <v>14.59096459096458</v>
      </c>
      <c r="AB98" s="14"/>
    </row>
    <row r="99" spans="1:28" ht="11.25" outlineLevel="1">
      <c r="A99" s="16" t="s">
        <v>458</v>
      </c>
      <c r="B99" s="6">
        <v>0.37751999999999997</v>
      </c>
      <c r="C99" s="6">
        <v>27.326108268</v>
      </c>
      <c r="D99" s="6"/>
      <c r="E99" s="6"/>
      <c r="F99" s="6">
        <v>0.09437999999999999</v>
      </c>
      <c r="G99" s="6">
        <v>6.506141927999999</v>
      </c>
      <c r="H99" s="6">
        <v>0.077</v>
      </c>
      <c r="I99" s="6">
        <v>5.3080412</v>
      </c>
      <c r="J99" s="51">
        <f t="shared" si="13"/>
        <v>0.017379999999999993</v>
      </c>
      <c r="K99" s="51">
        <f t="shared" si="14"/>
        <v>1.1981007279999991</v>
      </c>
      <c r="L99" s="6">
        <v>0.09437999999999999</v>
      </c>
      <c r="M99" s="6">
        <v>6.506141927999999</v>
      </c>
      <c r="N99" s="6"/>
      <c r="O99" s="9"/>
      <c r="P99" s="6">
        <v>0.09437999999999999</v>
      </c>
      <c r="Q99" s="6">
        <v>7.02699</v>
      </c>
      <c r="R99" s="6"/>
      <c r="S99" s="9"/>
      <c r="T99" s="6">
        <v>0.09437999999999999</v>
      </c>
      <c r="U99" s="6">
        <v>7.286834412</v>
      </c>
      <c r="V99" s="6"/>
      <c r="W99" s="9"/>
      <c r="X99" s="3"/>
      <c r="Y99" s="3"/>
      <c r="Z99" s="60">
        <f t="shared" si="15"/>
        <v>18.414918414918407</v>
      </c>
      <c r="AA99" s="60">
        <f t="shared" si="16"/>
        <v>18.414918414918404</v>
      </c>
      <c r="AB99" s="14"/>
    </row>
    <row r="100" spans="1:28" ht="45" outlineLevel="1">
      <c r="A100" s="17" t="s">
        <v>75</v>
      </c>
      <c r="B100" s="6">
        <v>0.0765</v>
      </c>
      <c r="C100" s="6">
        <v>5.537298225000001</v>
      </c>
      <c r="D100" s="6"/>
      <c r="E100" s="6"/>
      <c r="F100" s="6">
        <v>0.019125</v>
      </c>
      <c r="G100" s="6">
        <v>1.31839335</v>
      </c>
      <c r="H100" s="6">
        <v>0.024</v>
      </c>
      <c r="I100" s="6">
        <v>1.6544543999999999</v>
      </c>
      <c r="J100" s="51">
        <f t="shared" si="13"/>
        <v>-0.004875000000000001</v>
      </c>
      <c r="K100" s="51">
        <f t="shared" si="14"/>
        <v>-0.33606104999999986</v>
      </c>
      <c r="L100" s="6">
        <v>0.019125</v>
      </c>
      <c r="M100" s="6">
        <v>1.31839335</v>
      </c>
      <c r="N100" s="6">
        <v>0</v>
      </c>
      <c r="O100" s="6">
        <v>0</v>
      </c>
      <c r="P100" s="6">
        <v>0.019125</v>
      </c>
      <c r="Q100" s="6">
        <v>1.42392</v>
      </c>
      <c r="R100" s="6">
        <v>0</v>
      </c>
      <c r="S100" s="6">
        <v>0</v>
      </c>
      <c r="T100" s="6">
        <v>0.019125</v>
      </c>
      <c r="U100" s="6">
        <v>1.4765915250000001</v>
      </c>
      <c r="V100" s="6">
        <v>0</v>
      </c>
      <c r="W100" s="6">
        <v>0</v>
      </c>
      <c r="X100" s="3"/>
      <c r="Y100" s="3"/>
      <c r="Z100" s="60">
        <f t="shared" si="15"/>
        <v>-25.490196078431378</v>
      </c>
      <c r="AA100" s="60">
        <f t="shared" si="16"/>
        <v>-25.49019607843136</v>
      </c>
      <c r="AB100" s="14" t="s">
        <v>514</v>
      </c>
    </row>
    <row r="101" spans="2:24" ht="11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/>
      <c r="W101" s="44"/>
      <c r="X101" s="3"/>
    </row>
    <row r="102" spans="1:24" s="29" customFormat="1" ht="15.75" customHeight="1">
      <c r="A102" s="57" t="s">
        <v>508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46"/>
      <c r="Q102" s="46"/>
      <c r="R102" s="46"/>
      <c r="S102" s="46"/>
      <c r="T102" s="46"/>
      <c r="U102" s="46"/>
      <c r="V102" s="46"/>
      <c r="W102" s="47"/>
      <c r="X102" s="3"/>
    </row>
    <row r="103" spans="1:24" s="29" customFormat="1" ht="15.75" customHeight="1">
      <c r="A103" s="5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7"/>
      <c r="X103" s="3"/>
    </row>
    <row r="104" spans="1:24" s="29" customFormat="1" ht="15.75" customHeight="1">
      <c r="A104" s="5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7"/>
      <c r="X104" s="3"/>
    </row>
    <row r="105" spans="1:24" s="29" customFormat="1" ht="15.75" customHeight="1">
      <c r="A105" s="5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7"/>
      <c r="X105" s="3"/>
    </row>
    <row r="106" spans="1:24" s="29" customFormat="1" ht="15.75" customHeight="1">
      <c r="A106" s="5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7"/>
      <c r="X106" s="3"/>
    </row>
    <row r="107" spans="1:24" s="29" customFormat="1" ht="20.25" customHeight="1">
      <c r="A107" s="5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7"/>
      <c r="X107" s="3"/>
    </row>
    <row r="108" spans="1:23" s="29" customFormat="1" ht="28.5" customHeight="1">
      <c r="A108" s="5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7"/>
    </row>
    <row r="109" spans="1:23" s="29" customFormat="1" ht="21" customHeight="1">
      <c r="A109" s="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7"/>
    </row>
    <row r="110" spans="2:23" s="29" customFormat="1" ht="11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7"/>
    </row>
    <row r="111" spans="2:23" s="29" customFormat="1" ht="11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7"/>
    </row>
    <row r="112" spans="2:23" s="29" customFormat="1" ht="11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7"/>
    </row>
    <row r="113" spans="2:23" s="29" customFormat="1" ht="11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7"/>
    </row>
    <row r="114" spans="2:23" s="29" customFormat="1" ht="11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7"/>
    </row>
    <row r="115" spans="2:23" s="29" customFormat="1" ht="11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7"/>
    </row>
    <row r="116" spans="2:23" s="29" customFormat="1" ht="11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7"/>
    </row>
    <row r="117" spans="2:23" s="29" customFormat="1" ht="11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7"/>
    </row>
    <row r="118" spans="2:23" s="29" customFormat="1" ht="11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7"/>
    </row>
    <row r="119" spans="2:23" s="29" customFormat="1" ht="11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7"/>
    </row>
    <row r="120" spans="2:23" s="29" customFormat="1" ht="11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7"/>
    </row>
    <row r="121" spans="2:23" s="29" customFormat="1" ht="11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7"/>
    </row>
    <row r="122" spans="2:23" s="29" customFormat="1" ht="11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7"/>
    </row>
    <row r="123" spans="2:23" s="29" customFormat="1" ht="11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7"/>
    </row>
    <row r="124" spans="2:23" s="29" customFormat="1" ht="11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7"/>
    </row>
    <row r="125" spans="2:23" s="29" customFormat="1" ht="11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7"/>
    </row>
    <row r="126" spans="2:23" s="29" customFormat="1" ht="11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7"/>
    </row>
    <row r="127" ht="11.25">
      <c r="W127" s="44"/>
    </row>
    <row r="128" ht="11.25">
      <c r="W128" s="44"/>
    </row>
    <row r="129" ht="11.25">
      <c r="W129" s="44"/>
    </row>
    <row r="130" ht="11.25">
      <c r="W130" s="44"/>
    </row>
    <row r="131" ht="11.25">
      <c r="W131" s="44"/>
    </row>
    <row r="132" ht="11.25">
      <c r="W132" s="44"/>
    </row>
    <row r="133" ht="11.25">
      <c r="W133" s="44"/>
    </row>
    <row r="134" ht="11.25">
      <c r="W134" s="44"/>
    </row>
    <row r="135" ht="11.25">
      <c r="W135" s="44"/>
    </row>
    <row r="136" ht="11.25">
      <c r="W136" s="44"/>
    </row>
    <row r="137" ht="11.25">
      <c r="W137" s="44"/>
    </row>
    <row r="138" ht="11.25">
      <c r="W138" s="44"/>
    </row>
    <row r="139" ht="11.25">
      <c r="W139" s="44"/>
    </row>
    <row r="140" ht="11.25">
      <c r="W140" s="44"/>
    </row>
  </sheetData>
  <sheetProtection/>
  <mergeCells count="27">
    <mergeCell ref="Z3:AB4"/>
    <mergeCell ref="AK2:AL2"/>
    <mergeCell ref="AB8:AB9"/>
    <mergeCell ref="AB33:AB34"/>
    <mergeCell ref="AB56:AB57"/>
    <mergeCell ref="AB79:AB80"/>
    <mergeCell ref="A3:A5"/>
    <mergeCell ref="B3:E3"/>
    <mergeCell ref="F3:I3"/>
    <mergeCell ref="B4:C4"/>
    <mergeCell ref="D4:E4"/>
    <mergeCell ref="F4:G4"/>
    <mergeCell ref="H4:I4"/>
    <mergeCell ref="L4:M4"/>
    <mergeCell ref="X15:Y15"/>
    <mergeCell ref="P4:Q4"/>
    <mergeCell ref="R4:S4"/>
    <mergeCell ref="J4:K4"/>
    <mergeCell ref="J3:K3"/>
    <mergeCell ref="T1:W1"/>
    <mergeCell ref="T3:W3"/>
    <mergeCell ref="T4:U4"/>
    <mergeCell ref="V4:W4"/>
    <mergeCell ref="A2:X2"/>
    <mergeCell ref="L3:O3"/>
    <mergeCell ref="N4:O4"/>
    <mergeCell ref="P3:S3"/>
  </mergeCells>
  <printOptions/>
  <pageMargins left="0.17" right="0.19" top="0.24" bottom="0.22" header="0.18" footer="0.19"/>
  <pageSetup horizontalDpi="600" verticalDpi="600" orientation="landscape" paperSize="9" scale="72" r:id="rId2"/>
  <rowBreaks count="1" manualBreakCount="1">
    <brk id="35" max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2">
      <pane xSplit="1" ySplit="4" topLeftCell="F6" activePane="bottomRight" state="frozen"/>
      <selection pane="topLeft" activeCell="A2" sqref="A2"/>
      <selection pane="topRight" activeCell="C2" sqref="C2"/>
      <selection pane="bottomLeft" activeCell="A7" sqref="A7"/>
      <selection pane="bottomRight" activeCell="G9" sqref="G9"/>
    </sheetView>
  </sheetViews>
  <sheetFormatPr defaultColWidth="9.140625" defaultRowHeight="12.75" outlineLevelRow="1"/>
  <cols>
    <col min="1" max="1" width="23.421875" style="1" customWidth="1"/>
    <col min="2" max="2" width="0" style="2" hidden="1" customWidth="1"/>
    <col min="3" max="3" width="8.57421875" style="2" hidden="1" customWidth="1"/>
    <col min="4" max="4" width="0" style="2" hidden="1" customWidth="1"/>
    <col min="5" max="5" width="9.57421875" style="2" hidden="1" customWidth="1"/>
    <col min="6" max="8" width="9.140625" style="2" customWidth="1"/>
    <col min="9" max="10" width="9.7109375" style="2" customWidth="1"/>
    <col min="11" max="11" width="10.57421875" style="2" customWidth="1"/>
    <col min="12" max="14" width="11.28125" style="2" hidden="1" customWidth="1"/>
    <col min="15" max="15" width="12.7109375" style="3" hidden="1" customWidth="1"/>
    <col min="16" max="23" width="0" style="3" hidden="1" customWidth="1"/>
    <col min="24" max="25" width="0" style="1" hidden="1" customWidth="1"/>
    <col min="26" max="26" width="7.28125" style="1" customWidth="1"/>
    <col min="27" max="27" width="6.28125" style="1" customWidth="1"/>
    <col min="28" max="28" width="13.28125" style="1" customWidth="1"/>
    <col min="29" max="16384" width="9.140625" style="1" customWidth="1"/>
  </cols>
  <sheetData>
    <row r="1" spans="20:23" ht="53.25" customHeight="1">
      <c r="T1" s="100"/>
      <c r="U1" s="101"/>
      <c r="V1" s="101"/>
      <c r="W1" s="101"/>
    </row>
    <row r="2" spans="1:34" s="4" customFormat="1" ht="18.75" customHeight="1">
      <c r="A2" s="107" t="s">
        <v>529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AG2" s="110" t="s">
        <v>517</v>
      </c>
      <c r="AH2" s="110"/>
    </row>
    <row r="3" spans="1:28" ht="15" customHeight="1">
      <c r="A3" s="99" t="s">
        <v>2</v>
      </c>
      <c r="B3" s="104" t="s">
        <v>3</v>
      </c>
      <c r="C3" s="105"/>
      <c r="D3" s="105"/>
      <c r="E3" s="106"/>
      <c r="F3" s="104" t="s">
        <v>4</v>
      </c>
      <c r="G3" s="105"/>
      <c r="H3" s="105"/>
      <c r="I3" s="106"/>
      <c r="J3" s="52"/>
      <c r="K3" s="52"/>
      <c r="L3" s="104" t="s">
        <v>5</v>
      </c>
      <c r="M3" s="105"/>
      <c r="N3" s="105"/>
      <c r="O3" s="106"/>
      <c r="P3" s="109" t="s">
        <v>6</v>
      </c>
      <c r="Q3" s="105"/>
      <c r="R3" s="105"/>
      <c r="S3" s="106"/>
      <c r="T3" s="102" t="s">
        <v>7</v>
      </c>
      <c r="U3" s="102"/>
      <c r="V3" s="102"/>
      <c r="W3" s="103"/>
      <c r="Z3" s="85"/>
      <c r="AA3" s="85"/>
      <c r="AB3" s="85"/>
    </row>
    <row r="4" spans="1:28" ht="21" customHeight="1">
      <c r="A4" s="99"/>
      <c r="B4" s="104" t="s">
        <v>8</v>
      </c>
      <c r="C4" s="106"/>
      <c r="D4" s="104" t="s">
        <v>9</v>
      </c>
      <c r="E4" s="106"/>
      <c r="F4" s="104" t="s">
        <v>8</v>
      </c>
      <c r="G4" s="106"/>
      <c r="H4" s="104" t="s">
        <v>10</v>
      </c>
      <c r="I4" s="106"/>
      <c r="J4" s="83" t="s">
        <v>478</v>
      </c>
      <c r="K4" s="116"/>
      <c r="L4" s="104" t="s">
        <v>8</v>
      </c>
      <c r="M4" s="106"/>
      <c r="N4" s="104" t="s">
        <v>9</v>
      </c>
      <c r="O4" s="106"/>
      <c r="P4" s="104" t="s">
        <v>8</v>
      </c>
      <c r="Q4" s="106"/>
      <c r="R4" s="104" t="s">
        <v>9</v>
      </c>
      <c r="S4" s="106"/>
      <c r="T4" s="102" t="s">
        <v>8</v>
      </c>
      <c r="U4" s="103"/>
      <c r="V4" s="102" t="s">
        <v>9</v>
      </c>
      <c r="W4" s="103"/>
      <c r="Z4" s="85"/>
      <c r="AA4" s="85"/>
      <c r="AB4" s="85"/>
    </row>
    <row r="5" spans="1:28" ht="45" customHeight="1">
      <c r="A5" s="99"/>
      <c r="B5" s="6" t="s">
        <v>13</v>
      </c>
      <c r="C5" s="6" t="s">
        <v>12</v>
      </c>
      <c r="D5" s="6" t="s">
        <v>13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51" t="s">
        <v>13</v>
      </c>
      <c r="K5" s="51" t="s">
        <v>12</v>
      </c>
      <c r="L5" s="6" t="s">
        <v>13</v>
      </c>
      <c r="M5" s="6" t="s">
        <v>12</v>
      </c>
      <c r="N5" s="6" t="s">
        <v>13</v>
      </c>
      <c r="O5" s="6" t="s">
        <v>12</v>
      </c>
      <c r="P5" s="6" t="s">
        <v>13</v>
      </c>
      <c r="Q5" s="6" t="s">
        <v>12</v>
      </c>
      <c r="R5" s="6" t="s">
        <v>13</v>
      </c>
      <c r="S5" s="6" t="s">
        <v>12</v>
      </c>
      <c r="T5" s="6" t="s">
        <v>13</v>
      </c>
      <c r="U5" s="6" t="s">
        <v>12</v>
      </c>
      <c r="V5" s="6" t="s">
        <v>13</v>
      </c>
      <c r="W5" s="6" t="s">
        <v>12</v>
      </c>
      <c r="Z5" s="63" t="s">
        <v>483</v>
      </c>
      <c r="AA5" s="63" t="s">
        <v>484</v>
      </c>
      <c r="AB5" s="63" t="s">
        <v>491</v>
      </c>
    </row>
    <row r="6" spans="1:28" ht="11.25" customHeight="1">
      <c r="A6" s="10" t="s">
        <v>15</v>
      </c>
      <c r="B6" s="11">
        <f aca="true" t="shared" si="0" ref="B6:W6">B7+B38+B93+B100</f>
        <v>301.56836000000004</v>
      </c>
      <c r="C6" s="11">
        <f t="shared" si="0"/>
        <v>2292.6298800000004</v>
      </c>
      <c r="D6" s="11">
        <f t="shared" si="0"/>
        <v>0</v>
      </c>
      <c r="E6" s="11">
        <f t="shared" si="0"/>
        <v>0</v>
      </c>
      <c r="F6" s="11">
        <f>F7+F38+F93+F100</f>
        <v>75.25514</v>
      </c>
      <c r="G6" s="11">
        <f t="shared" si="0"/>
        <v>572.8358183999999</v>
      </c>
      <c r="H6" s="11">
        <f t="shared" si="0"/>
        <v>56.78699999999999</v>
      </c>
      <c r="I6" s="11">
        <f t="shared" si="0"/>
        <v>431.66692000000006</v>
      </c>
      <c r="J6" s="11">
        <f t="shared" si="0"/>
        <v>18.46814</v>
      </c>
      <c r="K6" s="11">
        <f t="shared" si="0"/>
        <v>141.1688984</v>
      </c>
      <c r="L6" s="11">
        <f t="shared" si="0"/>
        <v>75.52809</v>
      </c>
      <c r="M6" s="11">
        <f t="shared" si="0"/>
        <v>574.9145659999999</v>
      </c>
      <c r="N6" s="11">
        <f t="shared" si="0"/>
        <v>0</v>
      </c>
      <c r="O6" s="11">
        <f t="shared" si="0"/>
        <v>0</v>
      </c>
      <c r="P6" s="11">
        <f t="shared" si="0"/>
        <v>75.37604</v>
      </c>
      <c r="Q6" s="11">
        <f t="shared" si="0"/>
        <v>573.7591060000001</v>
      </c>
      <c r="R6" s="11">
        <f t="shared" si="0"/>
        <v>0</v>
      </c>
      <c r="S6" s="11">
        <f t="shared" si="0"/>
        <v>0</v>
      </c>
      <c r="T6" s="11">
        <f t="shared" si="0"/>
        <v>75.41908999999998</v>
      </c>
      <c r="U6" s="11">
        <f t="shared" si="0"/>
        <v>574.0908336</v>
      </c>
      <c r="V6" s="11">
        <f t="shared" si="0"/>
        <v>0</v>
      </c>
      <c r="W6" s="11">
        <f t="shared" si="0"/>
        <v>0</v>
      </c>
      <c r="Z6" s="64">
        <f aca="true" t="shared" si="1" ref="Z6:AA8">(J6/F6)*100</f>
        <v>24.540702468960923</v>
      </c>
      <c r="AA6" s="64">
        <f t="shared" si="1"/>
        <v>24.64386720689043</v>
      </c>
      <c r="AB6" s="14"/>
    </row>
    <row r="7" spans="1:28" ht="11.25">
      <c r="A7" s="12" t="s">
        <v>16</v>
      </c>
      <c r="B7" s="13">
        <f aca="true" t="shared" si="2" ref="B7:W7">SUM(B8:B37)</f>
        <v>95.94336000000001</v>
      </c>
      <c r="C7" s="13">
        <f t="shared" si="2"/>
        <v>729.39068</v>
      </c>
      <c r="D7" s="13">
        <f t="shared" si="2"/>
        <v>0</v>
      </c>
      <c r="E7" s="13">
        <f t="shared" si="2"/>
        <v>0</v>
      </c>
      <c r="F7" s="13">
        <f t="shared" si="2"/>
        <v>23.954140000000006</v>
      </c>
      <c r="G7" s="13">
        <f t="shared" si="2"/>
        <v>182.32993399999998</v>
      </c>
      <c r="H7" s="13">
        <f t="shared" si="2"/>
        <v>21.624999999999996</v>
      </c>
      <c r="I7" s="13">
        <f t="shared" si="2"/>
        <v>164.4139720000001</v>
      </c>
      <c r="J7" s="13">
        <f t="shared" si="2"/>
        <v>2.3291399999999998</v>
      </c>
      <c r="K7" s="13">
        <f t="shared" si="2"/>
        <v>17.915962000000004</v>
      </c>
      <c r="L7" s="13">
        <f t="shared" si="2"/>
        <v>23.976090000000003</v>
      </c>
      <c r="M7" s="13">
        <f t="shared" si="2"/>
        <v>182.5013016</v>
      </c>
      <c r="N7" s="13">
        <f t="shared" si="2"/>
        <v>0</v>
      </c>
      <c r="O7" s="13">
        <f t="shared" si="2"/>
        <v>0</v>
      </c>
      <c r="P7" s="13">
        <f t="shared" si="2"/>
        <v>24.001040000000003</v>
      </c>
      <c r="Q7" s="13">
        <f t="shared" si="2"/>
        <v>182.6908816</v>
      </c>
      <c r="R7" s="13">
        <f t="shared" si="2"/>
        <v>0</v>
      </c>
      <c r="S7" s="13">
        <f t="shared" si="2"/>
        <v>0</v>
      </c>
      <c r="T7" s="13">
        <f t="shared" si="2"/>
        <v>24.01209</v>
      </c>
      <c r="U7" s="13">
        <f t="shared" si="2"/>
        <v>182.77486159999998</v>
      </c>
      <c r="V7" s="13">
        <f t="shared" si="2"/>
        <v>0</v>
      </c>
      <c r="W7" s="13">
        <f t="shared" si="2"/>
        <v>0</v>
      </c>
      <c r="Z7" s="65">
        <f t="shared" si="1"/>
        <v>9.723329662429956</v>
      </c>
      <c r="AA7" s="65">
        <f t="shared" si="1"/>
        <v>9.826122133077723</v>
      </c>
      <c r="AB7" s="14"/>
    </row>
    <row r="8" spans="1:28" ht="11.25" outlineLevel="1">
      <c r="A8" s="16" t="s">
        <v>372</v>
      </c>
      <c r="B8" s="6">
        <v>8.875</v>
      </c>
      <c r="C8" s="6">
        <v>67.4429</v>
      </c>
      <c r="D8" s="6"/>
      <c r="E8" s="6"/>
      <c r="F8" s="6">
        <f>'[1]водоотведение'!G395</f>
        <v>2.217</v>
      </c>
      <c r="G8" s="6">
        <f>'[1]водоотведение'!H395</f>
        <v>16.84743</v>
      </c>
      <c r="H8" s="6">
        <f>'[1]водоотведение'!I395</f>
        <v>1.992</v>
      </c>
      <c r="I8" s="6">
        <f>'[1]водоотведение'!J395</f>
        <v>15.13761</v>
      </c>
      <c r="J8" s="51">
        <f>F8-H8</f>
        <v>0.2250000000000001</v>
      </c>
      <c r="K8" s="51">
        <f>G8-I8</f>
        <v>1.7098199999999988</v>
      </c>
      <c r="L8" s="6">
        <v>2.218</v>
      </c>
      <c r="M8" s="6">
        <v>16.85503</v>
      </c>
      <c r="N8" s="6"/>
      <c r="O8" s="9"/>
      <c r="P8" s="6">
        <v>2.22</v>
      </c>
      <c r="Q8" s="6">
        <v>16.87022</v>
      </c>
      <c r="R8" s="6"/>
      <c r="S8" s="9"/>
      <c r="T8" s="6">
        <v>2.22</v>
      </c>
      <c r="U8" s="6">
        <v>16.87022</v>
      </c>
      <c r="V8" s="6"/>
      <c r="W8" s="9"/>
      <c r="Z8" s="60">
        <f t="shared" si="1"/>
        <v>10.148849797023008</v>
      </c>
      <c r="AA8" s="60">
        <f t="shared" si="1"/>
        <v>10.14884762839198</v>
      </c>
      <c r="AB8" s="14"/>
    </row>
    <row r="9" spans="1:28" ht="11.25" outlineLevel="1">
      <c r="A9" s="16" t="s">
        <v>373</v>
      </c>
      <c r="B9" s="6">
        <v>3.989</v>
      </c>
      <c r="C9" s="6">
        <v>30.313209999999998</v>
      </c>
      <c r="D9" s="6"/>
      <c r="E9" s="6"/>
      <c r="F9" s="6">
        <f>'[1]водоотведение'!G396</f>
        <v>0.996</v>
      </c>
      <c r="G9" s="6">
        <f>'[1]водоотведение'!H396</f>
        <v>7.5688</v>
      </c>
      <c r="H9" s="6">
        <f>'[1]водоотведение'!I396</f>
        <v>0.935</v>
      </c>
      <c r="I9" s="6">
        <f>'[1]водоотведение'!J396</f>
        <v>7.10526</v>
      </c>
      <c r="J9" s="51">
        <f aca="true" t="shared" si="3" ref="J9:J37">F9-H9</f>
        <v>0.06099999999999994</v>
      </c>
      <c r="K9" s="51">
        <f aca="true" t="shared" si="4" ref="K9:K37">G9-I9</f>
        <v>0.46354000000000006</v>
      </c>
      <c r="L9" s="6">
        <v>0.996</v>
      </c>
      <c r="M9" s="6">
        <v>7.5688</v>
      </c>
      <c r="N9" s="6"/>
      <c r="O9" s="9"/>
      <c r="P9" s="6">
        <v>0.998</v>
      </c>
      <c r="Q9" s="6">
        <v>7.584</v>
      </c>
      <c r="R9" s="6"/>
      <c r="S9" s="9"/>
      <c r="T9" s="6">
        <v>0.999</v>
      </c>
      <c r="U9" s="6">
        <v>7.591600000000001</v>
      </c>
      <c r="V9" s="6"/>
      <c r="W9" s="9"/>
      <c r="Z9" s="60">
        <f aca="true" t="shared" si="5" ref="Z9:Z37">(J9/F9)*100</f>
        <v>6.124497991967866</v>
      </c>
      <c r="AA9" s="60">
        <f aca="true" t="shared" si="6" ref="AA9:AA37">(K9/G9)*100</f>
        <v>6.12435260543283</v>
      </c>
      <c r="AB9" s="14"/>
    </row>
    <row r="10" spans="1:28" ht="69" customHeight="1" outlineLevel="1">
      <c r="A10" s="16" t="s">
        <v>374</v>
      </c>
      <c r="B10" s="6">
        <v>2.877</v>
      </c>
      <c r="C10" s="6">
        <v>21.8629</v>
      </c>
      <c r="D10" s="6"/>
      <c r="E10" s="6"/>
      <c r="F10" s="6">
        <f>'[1]водоотведение'!G397</f>
        <v>0.717</v>
      </c>
      <c r="G10" s="6">
        <f>'[1]водоотведение'!H397</f>
        <v>5.4486300000000005</v>
      </c>
      <c r="H10" s="6">
        <f>'[1]водоотведение'!I397</f>
        <v>0.762</v>
      </c>
      <c r="I10" s="6">
        <f>'[1]водоотведение'!J397</f>
        <v>5.79059</v>
      </c>
      <c r="J10" s="51">
        <f t="shared" si="3"/>
        <v>-0.04500000000000004</v>
      </c>
      <c r="K10" s="51">
        <f t="shared" si="4"/>
        <v>-0.3419599999999994</v>
      </c>
      <c r="L10" s="6">
        <v>0.72</v>
      </c>
      <c r="M10" s="6">
        <v>5.47142</v>
      </c>
      <c r="N10" s="6"/>
      <c r="O10" s="9"/>
      <c r="P10" s="6">
        <v>0.72</v>
      </c>
      <c r="Q10" s="6">
        <v>5.47142</v>
      </c>
      <c r="R10" s="6"/>
      <c r="S10" s="9"/>
      <c r="T10" s="6">
        <v>0.72</v>
      </c>
      <c r="U10" s="6">
        <v>5.47142</v>
      </c>
      <c r="V10" s="6"/>
      <c r="W10" s="9"/>
      <c r="Z10" s="60">
        <f t="shared" si="5"/>
        <v>-6.276150627615068</v>
      </c>
      <c r="AA10" s="60">
        <f t="shared" si="6"/>
        <v>-6.276073067908802</v>
      </c>
      <c r="AB10" s="14" t="s">
        <v>498</v>
      </c>
    </row>
    <row r="11" spans="1:28" ht="72" customHeight="1" outlineLevel="1">
      <c r="A11" s="16" t="s">
        <v>375</v>
      </c>
      <c r="B11" s="6">
        <v>2.146</v>
      </c>
      <c r="C11" s="6">
        <v>16.30788</v>
      </c>
      <c r="D11" s="6"/>
      <c r="E11" s="6"/>
      <c r="F11" s="6">
        <f>'[1]водоотведение'!G398</f>
        <v>0.535</v>
      </c>
      <c r="G11" s="6">
        <f>'[1]водоотведение'!H398</f>
        <v>4.06557</v>
      </c>
      <c r="H11" s="6">
        <f>'[1]водоотведение'!I398</f>
        <v>1.089</v>
      </c>
      <c r="I11" s="6">
        <f>'[1]водоотведение'!J398</f>
        <v>8.27553</v>
      </c>
      <c r="J11" s="51">
        <f t="shared" si="3"/>
        <v>-0.5539999999999999</v>
      </c>
      <c r="K11" s="51">
        <f t="shared" si="4"/>
        <v>-4.20996</v>
      </c>
      <c r="L11" s="6">
        <v>0.537</v>
      </c>
      <c r="M11" s="6">
        <v>4.08077</v>
      </c>
      <c r="N11" s="6"/>
      <c r="O11" s="9"/>
      <c r="P11" s="6">
        <v>0.537</v>
      </c>
      <c r="Q11" s="6">
        <v>4.08077</v>
      </c>
      <c r="R11" s="6"/>
      <c r="S11" s="9"/>
      <c r="T11" s="6">
        <v>0.537</v>
      </c>
      <c r="U11" s="6">
        <v>4.08077</v>
      </c>
      <c r="V11" s="6"/>
      <c r="W11" s="9"/>
      <c r="Z11" s="60">
        <f t="shared" si="5"/>
        <v>-103.55140186915885</v>
      </c>
      <c r="AA11" s="60">
        <f t="shared" si="6"/>
        <v>-103.55153151956551</v>
      </c>
      <c r="AB11" s="14" t="s">
        <v>498</v>
      </c>
    </row>
    <row r="12" spans="1:28" ht="11.25" outlineLevel="1">
      <c r="A12" s="16" t="s">
        <v>376</v>
      </c>
      <c r="B12" s="6">
        <v>4.339</v>
      </c>
      <c r="C12" s="6">
        <v>32.97293</v>
      </c>
      <c r="D12" s="6"/>
      <c r="E12" s="6"/>
      <c r="F12" s="6">
        <f>'[1]водоотведение'!G399</f>
        <v>1.083</v>
      </c>
      <c r="G12" s="6">
        <f>'[1]водоотведение'!H399</f>
        <v>8.22993</v>
      </c>
      <c r="H12" s="6">
        <f>'[1]водоотведение'!I399</f>
        <v>0.994</v>
      </c>
      <c r="I12" s="6">
        <f>'[1]водоотведение'!J399</f>
        <v>7.5536</v>
      </c>
      <c r="J12" s="51">
        <f t="shared" si="3"/>
        <v>0.08899999999999997</v>
      </c>
      <c r="K12" s="51">
        <f t="shared" si="4"/>
        <v>0.6763299999999992</v>
      </c>
      <c r="L12" s="6">
        <v>1.084</v>
      </c>
      <c r="M12" s="6">
        <v>8.237530000000001</v>
      </c>
      <c r="N12" s="6"/>
      <c r="O12" s="9"/>
      <c r="P12" s="6">
        <v>1.086</v>
      </c>
      <c r="Q12" s="6">
        <v>8.25273</v>
      </c>
      <c r="R12" s="6"/>
      <c r="S12" s="9"/>
      <c r="T12" s="6">
        <v>1.086</v>
      </c>
      <c r="U12" s="6">
        <v>8.25273</v>
      </c>
      <c r="V12" s="6"/>
      <c r="W12" s="9"/>
      <c r="Z12" s="60">
        <f t="shared" si="5"/>
        <v>8.217913204062786</v>
      </c>
      <c r="AA12" s="60">
        <f t="shared" si="6"/>
        <v>8.217931379732262</v>
      </c>
      <c r="AB12" s="14"/>
    </row>
    <row r="13" spans="1:28" ht="11.25" outlineLevel="1">
      <c r="A13" s="16" t="s">
        <v>377</v>
      </c>
      <c r="B13" s="6">
        <v>6.072</v>
      </c>
      <c r="C13" s="6">
        <v>46.14234</v>
      </c>
      <c r="D13" s="6"/>
      <c r="E13" s="6"/>
      <c r="F13" s="6">
        <f>'[1]водоотведение'!G400</f>
        <v>1.518</v>
      </c>
      <c r="G13" s="6">
        <f>'[1]водоотведение'!H400</f>
        <v>11.535590000000001</v>
      </c>
      <c r="H13" s="6">
        <f>'[1]водоотведение'!I400</f>
        <v>1.234</v>
      </c>
      <c r="I13" s="6">
        <f>'[1]водоотведение'!J400</f>
        <v>9.37742</v>
      </c>
      <c r="J13" s="51">
        <f t="shared" si="3"/>
        <v>0.28400000000000003</v>
      </c>
      <c r="K13" s="51">
        <f t="shared" si="4"/>
        <v>2.15817</v>
      </c>
      <c r="L13" s="6">
        <v>1.518</v>
      </c>
      <c r="M13" s="6">
        <v>11.535590000000001</v>
      </c>
      <c r="N13" s="6"/>
      <c r="O13" s="9"/>
      <c r="P13" s="6">
        <v>1.518</v>
      </c>
      <c r="Q13" s="6">
        <v>11.535590000000001</v>
      </c>
      <c r="R13" s="6"/>
      <c r="S13" s="9"/>
      <c r="T13" s="6">
        <v>1.518</v>
      </c>
      <c r="U13" s="6">
        <v>11.535590000000001</v>
      </c>
      <c r="V13" s="6"/>
      <c r="W13" s="9"/>
      <c r="Z13" s="60">
        <f t="shared" si="5"/>
        <v>18.70882740447958</v>
      </c>
      <c r="AA13" s="60">
        <f t="shared" si="6"/>
        <v>18.708795995696796</v>
      </c>
      <c r="AB13" s="14"/>
    </row>
    <row r="14" spans="1:28" ht="11.25" outlineLevel="1">
      <c r="A14" s="16" t="s">
        <v>378</v>
      </c>
      <c r="B14" s="6">
        <v>1.172</v>
      </c>
      <c r="C14" s="6">
        <v>8.90626</v>
      </c>
      <c r="D14" s="6"/>
      <c r="E14" s="6"/>
      <c r="F14" s="6">
        <f>'[1]водоотведение'!G401</f>
        <v>0.291</v>
      </c>
      <c r="G14" s="6">
        <f>'[1]водоотведение'!H401</f>
        <v>2.21137</v>
      </c>
      <c r="H14" s="6">
        <f>'[1]водоотведение'!I401</f>
        <v>0.179</v>
      </c>
      <c r="I14" s="6">
        <f>'[1]водоотведение'!J401</f>
        <v>1.36026</v>
      </c>
      <c r="J14" s="51">
        <f t="shared" si="3"/>
        <v>0.11199999999999999</v>
      </c>
      <c r="K14" s="51">
        <f t="shared" si="4"/>
        <v>0.85111</v>
      </c>
      <c r="L14" s="6">
        <v>0.293</v>
      </c>
      <c r="M14" s="6">
        <v>2.22657</v>
      </c>
      <c r="N14" s="6"/>
      <c r="O14" s="9"/>
      <c r="P14" s="6">
        <v>0.294</v>
      </c>
      <c r="Q14" s="6">
        <v>2.2341599999999997</v>
      </c>
      <c r="R14" s="6"/>
      <c r="S14" s="9"/>
      <c r="T14" s="6">
        <v>0.294</v>
      </c>
      <c r="U14" s="6">
        <v>2.2341599999999997</v>
      </c>
      <c r="V14" s="6"/>
      <c r="W14" s="9"/>
      <c r="Z14" s="60">
        <f t="shared" si="5"/>
        <v>38.487972508591064</v>
      </c>
      <c r="AA14" s="60">
        <f t="shared" si="6"/>
        <v>38.487905687424536</v>
      </c>
      <c r="AB14" s="14"/>
    </row>
    <row r="15" spans="1:28" ht="12" customHeight="1" outlineLevel="1">
      <c r="A15" s="16" t="s">
        <v>379</v>
      </c>
      <c r="B15" s="6">
        <v>0.62436</v>
      </c>
      <c r="C15" s="6">
        <v>4.744680000000001</v>
      </c>
      <c r="D15" s="6"/>
      <c r="E15" s="6"/>
      <c r="F15" s="6">
        <f>'[1]водоотведение'!G402</f>
        <v>0.15414</v>
      </c>
      <c r="G15" s="6">
        <f>'[1]водоотведение'!H402</f>
        <v>1.17135</v>
      </c>
      <c r="H15" s="6">
        <f>'[1]водоотведение'!I402</f>
        <v>0</v>
      </c>
      <c r="I15" s="6">
        <f>'[1]водоотведение'!J402</f>
        <v>0</v>
      </c>
      <c r="J15" s="51">
        <f t="shared" si="3"/>
        <v>0.15414</v>
      </c>
      <c r="K15" s="51">
        <f t="shared" si="4"/>
        <v>1.17135</v>
      </c>
      <c r="L15" s="6">
        <v>0.15609</v>
      </c>
      <c r="M15" s="6">
        <v>1.1861700000000002</v>
      </c>
      <c r="N15" s="6"/>
      <c r="O15" s="9"/>
      <c r="P15" s="6">
        <v>0.15803999999999999</v>
      </c>
      <c r="Q15" s="6">
        <v>1.20099</v>
      </c>
      <c r="R15" s="6"/>
      <c r="S15" s="9"/>
      <c r="T15" s="6">
        <v>0.15609</v>
      </c>
      <c r="U15" s="6">
        <v>1.1861700000000002</v>
      </c>
      <c r="V15" s="6"/>
      <c r="W15" s="9"/>
      <c r="X15" s="81" t="s">
        <v>477</v>
      </c>
      <c r="Y15" s="82"/>
      <c r="Z15" s="60"/>
      <c r="AA15" s="60"/>
      <c r="AB15" s="14"/>
    </row>
    <row r="16" spans="1:28" ht="11.25" outlineLevel="1">
      <c r="A16" s="16" t="s">
        <v>380</v>
      </c>
      <c r="B16" s="6">
        <v>3.162</v>
      </c>
      <c r="C16" s="6">
        <v>24.028669999999998</v>
      </c>
      <c r="D16" s="6"/>
      <c r="E16" s="6"/>
      <c r="F16" s="6">
        <f>'[1]водоотведение'!G403</f>
        <v>0.789</v>
      </c>
      <c r="G16" s="6">
        <f>'[1]водоотведение'!H403</f>
        <v>5.99577</v>
      </c>
      <c r="H16" s="6">
        <f>'[1]водоотведение'!I403</f>
        <v>0.736</v>
      </c>
      <c r="I16" s="6">
        <f>'[1]водоотведение'!J403</f>
        <v>5.59302</v>
      </c>
      <c r="J16" s="51">
        <f t="shared" si="3"/>
        <v>0.05300000000000005</v>
      </c>
      <c r="K16" s="51">
        <f t="shared" si="4"/>
        <v>0.40275000000000016</v>
      </c>
      <c r="L16" s="6">
        <v>0.789</v>
      </c>
      <c r="M16" s="6">
        <v>5.99577</v>
      </c>
      <c r="N16" s="6"/>
      <c r="O16" s="9"/>
      <c r="P16" s="6">
        <v>0.792</v>
      </c>
      <c r="Q16" s="6">
        <v>6.0185699999999995</v>
      </c>
      <c r="R16" s="6"/>
      <c r="S16" s="9"/>
      <c r="T16" s="6">
        <v>0.792</v>
      </c>
      <c r="U16" s="6">
        <v>6.0185699999999995</v>
      </c>
      <c r="V16" s="6"/>
      <c r="W16" s="9"/>
      <c r="Z16" s="60">
        <f t="shared" si="5"/>
        <v>6.717363751584289</v>
      </c>
      <c r="AA16" s="60">
        <f t="shared" si="6"/>
        <v>6.717235651134051</v>
      </c>
      <c r="AB16" s="14"/>
    </row>
    <row r="17" spans="1:28" ht="11.25" outlineLevel="1">
      <c r="A17" s="16" t="s">
        <v>381</v>
      </c>
      <c r="B17" s="6">
        <v>7.122</v>
      </c>
      <c r="C17" s="6">
        <v>54.1215</v>
      </c>
      <c r="D17" s="6"/>
      <c r="E17" s="6"/>
      <c r="F17" s="6">
        <f>'[1]водоотведение'!G404</f>
        <v>1.779</v>
      </c>
      <c r="G17" s="6">
        <f>'[1]водоотведение'!H404</f>
        <v>13.518979999999999</v>
      </c>
      <c r="H17" s="6">
        <f>'[1]водоотведение'!I404</f>
        <v>1.389</v>
      </c>
      <c r="I17" s="6">
        <f>'[1]водоотведение'!J404</f>
        <v>10.555299999999999</v>
      </c>
      <c r="J17" s="51">
        <f t="shared" si="3"/>
        <v>0.3899999999999999</v>
      </c>
      <c r="K17" s="51">
        <f t="shared" si="4"/>
        <v>2.96368</v>
      </c>
      <c r="L17" s="6">
        <v>1.779</v>
      </c>
      <c r="M17" s="6">
        <v>13.518979999999999</v>
      </c>
      <c r="N17" s="6"/>
      <c r="O17" s="9"/>
      <c r="P17" s="6">
        <v>1.782</v>
      </c>
      <c r="Q17" s="6">
        <v>13.54177</v>
      </c>
      <c r="R17" s="6"/>
      <c r="S17" s="9"/>
      <c r="T17" s="6">
        <v>1.782</v>
      </c>
      <c r="U17" s="6">
        <v>13.54177</v>
      </c>
      <c r="V17" s="6"/>
      <c r="W17" s="9"/>
      <c r="Z17" s="60">
        <f t="shared" si="5"/>
        <v>21.922428330522763</v>
      </c>
      <c r="AA17" s="60">
        <f t="shared" si="6"/>
        <v>21.92236396532875</v>
      </c>
      <c r="AB17" s="14"/>
    </row>
    <row r="18" spans="1:28" ht="11.25" outlineLevel="1">
      <c r="A18" s="16" t="s">
        <v>382</v>
      </c>
      <c r="B18" s="6">
        <v>1.138</v>
      </c>
      <c r="C18" s="6">
        <v>8.64789</v>
      </c>
      <c r="D18" s="6"/>
      <c r="E18" s="6"/>
      <c r="F18" s="6">
        <f>'[1]водоотведение'!G405</f>
        <v>0.283</v>
      </c>
      <c r="G18" s="6">
        <f>'[1]водоотведение'!H405</f>
        <v>2.15057</v>
      </c>
      <c r="H18" s="6">
        <f>'[1]водоотведение'!I405</f>
        <v>0.127</v>
      </c>
      <c r="I18" s="6">
        <f>'[1]водоотведение'!J405</f>
        <v>0.9651</v>
      </c>
      <c r="J18" s="51">
        <f t="shared" si="3"/>
        <v>0.15599999999999997</v>
      </c>
      <c r="K18" s="51">
        <f t="shared" si="4"/>
        <v>1.18547</v>
      </c>
      <c r="L18" s="6">
        <v>0.285</v>
      </c>
      <c r="M18" s="6">
        <v>2.16577</v>
      </c>
      <c r="N18" s="6"/>
      <c r="O18" s="9"/>
      <c r="P18" s="6">
        <v>0.285</v>
      </c>
      <c r="Q18" s="6">
        <v>2.16577</v>
      </c>
      <c r="R18" s="6"/>
      <c r="S18" s="9"/>
      <c r="T18" s="6">
        <v>0.285</v>
      </c>
      <c r="U18" s="6">
        <v>2.16577</v>
      </c>
      <c r="V18" s="6"/>
      <c r="W18" s="9"/>
      <c r="Z18" s="60">
        <f t="shared" si="5"/>
        <v>55.12367491166077</v>
      </c>
      <c r="AA18" s="60">
        <f t="shared" si="6"/>
        <v>55.12352539094286</v>
      </c>
      <c r="AB18" s="14"/>
    </row>
    <row r="19" spans="1:28" ht="11.25" outlineLevel="1">
      <c r="A19" s="16" t="s">
        <v>383</v>
      </c>
      <c r="B19" s="6">
        <v>2.26</v>
      </c>
      <c r="C19" s="6">
        <v>17.17419</v>
      </c>
      <c r="D19" s="6"/>
      <c r="E19" s="6"/>
      <c r="F19" s="6">
        <f>'[1]водоотведение'!G406</f>
        <v>0.564</v>
      </c>
      <c r="G19" s="6">
        <f>'[1]водоотведение'!H406</f>
        <v>4.28595</v>
      </c>
      <c r="H19" s="6">
        <f>'[1]водоотведение'!I406</f>
        <v>0.127</v>
      </c>
      <c r="I19" s="6">
        <f>'[1]водоотведение'!J406</f>
        <v>0.9651</v>
      </c>
      <c r="J19" s="51">
        <f t="shared" si="3"/>
        <v>0.43699999999999994</v>
      </c>
      <c r="K19" s="51">
        <f t="shared" si="4"/>
        <v>3.3208499999999996</v>
      </c>
      <c r="L19" s="6">
        <v>0.564</v>
      </c>
      <c r="M19" s="6">
        <v>4.28595</v>
      </c>
      <c r="N19" s="6"/>
      <c r="O19" s="9"/>
      <c r="P19" s="6">
        <v>0.565</v>
      </c>
      <c r="Q19" s="6">
        <v>4.29355</v>
      </c>
      <c r="R19" s="6"/>
      <c r="S19" s="9"/>
      <c r="T19" s="6">
        <v>0.567</v>
      </c>
      <c r="U19" s="6">
        <v>4.30875</v>
      </c>
      <c r="V19" s="6"/>
      <c r="W19" s="9"/>
      <c r="Z19" s="60">
        <f t="shared" si="5"/>
        <v>77.48226950354609</v>
      </c>
      <c r="AA19" s="60">
        <f t="shared" si="6"/>
        <v>77.48223847688377</v>
      </c>
      <c r="AB19" s="14"/>
    </row>
    <row r="20" spans="1:28" ht="11.25" outlineLevel="1">
      <c r="A20" s="16" t="s">
        <v>384</v>
      </c>
      <c r="B20" s="6">
        <v>3.197</v>
      </c>
      <c r="C20" s="6">
        <v>24.29464</v>
      </c>
      <c r="D20" s="6"/>
      <c r="E20" s="6"/>
      <c r="F20" s="6">
        <f>'[1]водоотведение'!G407</f>
        <v>0.798</v>
      </c>
      <c r="G20" s="6">
        <f>'[1]водоотведение'!H407</f>
        <v>6.06416</v>
      </c>
      <c r="H20" s="6">
        <f>'[1]водоотведение'!I407</f>
        <v>0.897</v>
      </c>
      <c r="I20" s="6">
        <f>'[1]водоотведение'!J407</f>
        <v>6.816490000000001</v>
      </c>
      <c r="J20" s="51">
        <f t="shared" si="3"/>
        <v>-0.09899999999999998</v>
      </c>
      <c r="K20" s="51">
        <f t="shared" si="4"/>
        <v>-0.7523300000000006</v>
      </c>
      <c r="L20" s="6">
        <v>0.798</v>
      </c>
      <c r="M20" s="6">
        <v>6.06416</v>
      </c>
      <c r="N20" s="6"/>
      <c r="O20" s="9"/>
      <c r="P20" s="6">
        <v>0.8</v>
      </c>
      <c r="Q20" s="6">
        <v>6.079359999999999</v>
      </c>
      <c r="R20" s="6"/>
      <c r="S20" s="9"/>
      <c r="T20" s="6">
        <v>0.801</v>
      </c>
      <c r="U20" s="6">
        <v>6.08696</v>
      </c>
      <c r="V20" s="6"/>
      <c r="W20" s="9"/>
      <c r="Z20" s="60">
        <f t="shared" si="5"/>
        <v>-12.406015037593981</v>
      </c>
      <c r="AA20" s="60">
        <f t="shared" si="6"/>
        <v>-12.406170021899168</v>
      </c>
      <c r="AB20" s="14"/>
    </row>
    <row r="21" spans="1:28" ht="11.25" outlineLevel="1">
      <c r="A21" s="16" t="s">
        <v>385</v>
      </c>
      <c r="B21" s="6">
        <v>3.376</v>
      </c>
      <c r="C21" s="6">
        <v>25.6549</v>
      </c>
      <c r="D21" s="6"/>
      <c r="E21" s="6"/>
      <c r="F21" s="6">
        <f>'[1]водоотведение'!G408</f>
        <v>0.843</v>
      </c>
      <c r="G21" s="6">
        <f>'[1]водоотведение'!H408</f>
        <v>6.40613</v>
      </c>
      <c r="H21" s="6">
        <f>'[1]водоотведение'!I408</f>
        <v>0.838</v>
      </c>
      <c r="I21" s="6">
        <f>'[1]водоотведение'!J408</f>
        <v>6.368120000000001</v>
      </c>
      <c r="J21" s="51">
        <f t="shared" si="3"/>
        <v>0.0050000000000000044</v>
      </c>
      <c r="K21" s="51">
        <f t="shared" si="4"/>
        <v>0.03800999999999899</v>
      </c>
      <c r="L21" s="6">
        <v>0.843</v>
      </c>
      <c r="M21" s="6">
        <v>6.40613</v>
      </c>
      <c r="N21" s="6"/>
      <c r="O21" s="9"/>
      <c r="P21" s="6">
        <v>0.845</v>
      </c>
      <c r="Q21" s="6">
        <v>6.42132</v>
      </c>
      <c r="R21" s="6"/>
      <c r="S21" s="9"/>
      <c r="T21" s="6">
        <v>0.845</v>
      </c>
      <c r="U21" s="6">
        <v>6.42132</v>
      </c>
      <c r="V21" s="6"/>
      <c r="W21" s="9"/>
      <c r="Z21" s="60">
        <f t="shared" si="5"/>
        <v>0.5931198102016613</v>
      </c>
      <c r="AA21" s="60">
        <f t="shared" si="6"/>
        <v>0.5933379435009747</v>
      </c>
      <c r="AB21" s="14"/>
    </row>
    <row r="22" spans="1:28" ht="11.25" outlineLevel="1">
      <c r="A22" s="16" t="s">
        <v>386</v>
      </c>
      <c r="B22" s="6">
        <v>6.072</v>
      </c>
      <c r="C22" s="6">
        <v>46.14234</v>
      </c>
      <c r="D22" s="6"/>
      <c r="E22" s="6"/>
      <c r="F22" s="6">
        <f>'[1]водоотведение'!G409</f>
        <v>1.518</v>
      </c>
      <c r="G22" s="6">
        <f>'[1]водоотведение'!H409</f>
        <v>11.535590000000001</v>
      </c>
      <c r="H22" s="6">
        <f>'[1]водоотведение'!I409</f>
        <v>0.291</v>
      </c>
      <c r="I22" s="6">
        <f>'[1]водоотведение'!J409</f>
        <v>2.21137</v>
      </c>
      <c r="J22" s="51">
        <f t="shared" si="3"/>
        <v>1.227</v>
      </c>
      <c r="K22" s="51">
        <f t="shared" si="4"/>
        <v>9.32422</v>
      </c>
      <c r="L22" s="6">
        <v>1.518</v>
      </c>
      <c r="M22" s="6">
        <v>11.535590000000001</v>
      </c>
      <c r="N22" s="6"/>
      <c r="O22" s="9"/>
      <c r="P22" s="6">
        <v>1.518</v>
      </c>
      <c r="Q22" s="6">
        <v>11.535590000000001</v>
      </c>
      <c r="R22" s="6"/>
      <c r="S22" s="9"/>
      <c r="T22" s="6">
        <v>1.518</v>
      </c>
      <c r="U22" s="6">
        <v>11.535590000000001</v>
      </c>
      <c r="V22" s="6"/>
      <c r="W22" s="9"/>
      <c r="Z22" s="60">
        <f t="shared" si="5"/>
        <v>80.8300395256917</v>
      </c>
      <c r="AA22" s="60">
        <f t="shared" si="6"/>
        <v>80.83002256494899</v>
      </c>
      <c r="AB22" s="14"/>
    </row>
    <row r="23" spans="1:28" ht="11.25" outlineLevel="1">
      <c r="A23" s="16" t="s">
        <v>387</v>
      </c>
      <c r="B23" s="6">
        <v>3.023</v>
      </c>
      <c r="C23" s="6">
        <v>22.97238</v>
      </c>
      <c r="D23" s="6"/>
      <c r="E23" s="6"/>
      <c r="F23" s="6">
        <f>'[1]водоотведение'!G410</f>
        <v>0.755</v>
      </c>
      <c r="G23" s="6">
        <f>'[1]водоотведение'!H410</f>
        <v>5.7374</v>
      </c>
      <c r="H23" s="6">
        <f>'[1]водоотведение'!I410</f>
        <v>1.6</v>
      </c>
      <c r="I23" s="6">
        <f>'[1]водоотведение'!J410</f>
        <v>12.158719999999999</v>
      </c>
      <c r="J23" s="51">
        <f t="shared" si="3"/>
        <v>-0.8450000000000001</v>
      </c>
      <c r="K23" s="51">
        <f t="shared" si="4"/>
        <v>-6.421319999999999</v>
      </c>
      <c r="L23" s="6">
        <v>0.756</v>
      </c>
      <c r="M23" s="6">
        <v>5.745</v>
      </c>
      <c r="N23" s="6"/>
      <c r="O23" s="9"/>
      <c r="P23" s="6">
        <v>0.756</v>
      </c>
      <c r="Q23" s="6">
        <v>5.745</v>
      </c>
      <c r="R23" s="6"/>
      <c r="S23" s="9"/>
      <c r="T23" s="6">
        <v>0.756</v>
      </c>
      <c r="U23" s="6">
        <v>5.745</v>
      </c>
      <c r="V23" s="6"/>
      <c r="W23" s="9"/>
      <c r="Z23" s="60">
        <f t="shared" si="5"/>
        <v>-111.92052980132452</v>
      </c>
      <c r="AA23" s="60">
        <f t="shared" si="6"/>
        <v>-111.92038205458917</v>
      </c>
      <c r="AB23" s="14"/>
    </row>
    <row r="24" spans="1:28" ht="78.75" outlineLevel="1">
      <c r="A24" s="16" t="s">
        <v>388</v>
      </c>
      <c r="B24" s="6">
        <v>5.774</v>
      </c>
      <c r="C24" s="6">
        <v>43.87778</v>
      </c>
      <c r="D24" s="6"/>
      <c r="E24" s="6"/>
      <c r="F24" s="6">
        <f>'[1]водоотведение'!G411</f>
        <v>1.443</v>
      </c>
      <c r="G24" s="6">
        <f>'[1]водоотведение'!H411</f>
        <v>10.96565</v>
      </c>
      <c r="H24" s="6">
        <f>'[1]водоотведение'!I411</f>
        <v>2.069</v>
      </c>
      <c r="I24" s="6">
        <f>'[1]водоотведение'!J411</f>
        <v>15.72274</v>
      </c>
      <c r="J24" s="51">
        <f t="shared" si="3"/>
        <v>-0.6259999999999999</v>
      </c>
      <c r="K24" s="51">
        <f t="shared" si="4"/>
        <v>-4.75709</v>
      </c>
      <c r="L24" s="6">
        <v>1.443</v>
      </c>
      <c r="M24" s="6">
        <v>10.96565</v>
      </c>
      <c r="N24" s="6"/>
      <c r="O24" s="9"/>
      <c r="P24" s="6">
        <v>1.443</v>
      </c>
      <c r="Q24" s="6">
        <v>10.96565</v>
      </c>
      <c r="R24" s="6"/>
      <c r="S24" s="9"/>
      <c r="T24" s="6">
        <v>1.445</v>
      </c>
      <c r="U24" s="6">
        <v>10.98084</v>
      </c>
      <c r="V24" s="6"/>
      <c r="W24" s="9"/>
      <c r="Z24" s="60">
        <f t="shared" si="5"/>
        <v>-43.381843381843375</v>
      </c>
      <c r="AA24" s="60">
        <f t="shared" si="6"/>
        <v>-43.381742076393095</v>
      </c>
      <c r="AB24" s="14" t="s">
        <v>498</v>
      </c>
    </row>
    <row r="25" spans="1:28" ht="11.25" outlineLevel="1">
      <c r="A25" s="16" t="s">
        <v>389</v>
      </c>
      <c r="B25" s="6">
        <v>0.263</v>
      </c>
      <c r="C25" s="6">
        <v>2.29647</v>
      </c>
      <c r="D25" s="6"/>
      <c r="E25" s="6"/>
      <c r="F25" s="6">
        <f>'[1]водоотведение'!G412</f>
        <v>0.065</v>
      </c>
      <c r="G25" s="6">
        <f>'[1]водоотведение'!H412</f>
        <v>0.791544</v>
      </c>
      <c r="H25" s="6">
        <f>'[1]водоотведение'!I412</f>
        <v>0.064</v>
      </c>
      <c r="I25" s="6">
        <f>'[1]водоотведение'!J412</f>
        <v>0.567572</v>
      </c>
      <c r="J25" s="51">
        <f t="shared" si="3"/>
        <v>0.0010000000000000009</v>
      </c>
      <c r="K25" s="51">
        <f t="shared" si="4"/>
        <v>0.22397200000000006</v>
      </c>
      <c r="L25" s="6">
        <v>0.066</v>
      </c>
      <c r="M25" s="6">
        <v>0.8037215999999999</v>
      </c>
      <c r="N25" s="6"/>
      <c r="O25" s="9"/>
      <c r="P25" s="6">
        <v>0.066</v>
      </c>
      <c r="Q25" s="6">
        <v>0.8037215999999999</v>
      </c>
      <c r="R25" s="6"/>
      <c r="S25" s="9"/>
      <c r="T25" s="6">
        <v>0.066</v>
      </c>
      <c r="U25" s="6">
        <v>0.8037215999999999</v>
      </c>
      <c r="V25" s="6"/>
      <c r="W25" s="9"/>
      <c r="Z25" s="60">
        <f t="shared" si="5"/>
        <v>1.5384615384615397</v>
      </c>
      <c r="AA25" s="60">
        <f t="shared" si="6"/>
        <v>28.29558432632931</v>
      </c>
      <c r="AB25" s="14"/>
    </row>
    <row r="26" spans="1:28" ht="33.75" outlineLevel="1">
      <c r="A26" s="16" t="s">
        <v>390</v>
      </c>
      <c r="B26" s="6">
        <v>2.479</v>
      </c>
      <c r="C26" s="6">
        <v>18.83842</v>
      </c>
      <c r="D26" s="6"/>
      <c r="E26" s="6"/>
      <c r="F26" s="6">
        <f>'[1]водоотведение'!G413</f>
        <v>0.618</v>
      </c>
      <c r="G26" s="6">
        <f>'[1]водоотведение'!H413</f>
        <v>4.69631</v>
      </c>
      <c r="H26" s="6">
        <f>'[1]водоотведение'!I413</f>
        <v>0.731</v>
      </c>
      <c r="I26" s="6">
        <f>'[1]водоотведение'!J413</f>
        <v>5.55502</v>
      </c>
      <c r="J26" s="51">
        <f t="shared" si="3"/>
        <v>-0.11299999999999999</v>
      </c>
      <c r="K26" s="51">
        <f t="shared" si="4"/>
        <v>-0.8587099999999994</v>
      </c>
      <c r="L26" s="6">
        <v>0.62</v>
      </c>
      <c r="M26" s="6">
        <v>4.7115</v>
      </c>
      <c r="N26" s="6"/>
      <c r="O26" s="9"/>
      <c r="P26" s="6">
        <v>0.621</v>
      </c>
      <c r="Q26" s="6">
        <v>4.7191</v>
      </c>
      <c r="R26" s="6"/>
      <c r="S26" s="9"/>
      <c r="T26" s="6">
        <v>0.62</v>
      </c>
      <c r="U26" s="6">
        <v>4.7115</v>
      </c>
      <c r="V26" s="6"/>
      <c r="W26" s="9"/>
      <c r="Z26" s="60">
        <f t="shared" si="5"/>
        <v>-18.284789644012946</v>
      </c>
      <c r="AA26" s="60">
        <f t="shared" si="6"/>
        <v>-18.284781030213068</v>
      </c>
      <c r="AB26" s="14" t="s">
        <v>511</v>
      </c>
    </row>
    <row r="27" spans="1:28" ht="11.25" outlineLevel="1">
      <c r="A27" s="16" t="s">
        <v>391</v>
      </c>
      <c r="B27" s="6">
        <v>2.657</v>
      </c>
      <c r="C27" s="6">
        <v>20.19107</v>
      </c>
      <c r="D27" s="6"/>
      <c r="E27" s="6"/>
      <c r="F27" s="6">
        <f>'[1]водоотведение'!G414</f>
        <v>0.663</v>
      </c>
      <c r="G27" s="6">
        <f>'[1]водоотведение'!H414</f>
        <v>5.038270000000001</v>
      </c>
      <c r="H27" s="6">
        <f>'[1]водоотведение'!I414</f>
        <v>0.287</v>
      </c>
      <c r="I27" s="6">
        <f>'[1]водоотведение'!J414</f>
        <v>2.1809600000000002</v>
      </c>
      <c r="J27" s="51">
        <f t="shared" si="3"/>
        <v>0.37600000000000006</v>
      </c>
      <c r="K27" s="51">
        <f t="shared" si="4"/>
        <v>2.8573100000000005</v>
      </c>
      <c r="L27" s="6">
        <v>0.663</v>
      </c>
      <c r="M27" s="6">
        <v>5.038270000000001</v>
      </c>
      <c r="N27" s="6"/>
      <c r="O27" s="9"/>
      <c r="P27" s="6">
        <v>0.664</v>
      </c>
      <c r="Q27" s="6">
        <v>5.04587</v>
      </c>
      <c r="R27" s="6"/>
      <c r="S27" s="9"/>
      <c r="T27" s="6">
        <v>0.667</v>
      </c>
      <c r="U27" s="6">
        <v>5.06867</v>
      </c>
      <c r="V27" s="6"/>
      <c r="W27" s="9"/>
      <c r="Z27" s="60">
        <f t="shared" si="5"/>
        <v>56.71191553544496</v>
      </c>
      <c r="AA27" s="60">
        <f t="shared" si="6"/>
        <v>56.712125392247735</v>
      </c>
      <c r="AB27" s="14"/>
    </row>
    <row r="28" spans="1:28" ht="11.25" outlineLevel="1">
      <c r="A28" s="16" t="s">
        <v>392</v>
      </c>
      <c r="B28" s="6">
        <v>4.206</v>
      </c>
      <c r="C28" s="6">
        <v>31.96224</v>
      </c>
      <c r="D28" s="6"/>
      <c r="E28" s="6"/>
      <c r="F28" s="6">
        <f>'[1]водоотведение'!G415</f>
        <v>1.05</v>
      </c>
      <c r="G28" s="6">
        <f>'[1]водоотведение'!H415</f>
        <v>7.97916</v>
      </c>
      <c r="H28" s="6">
        <f>'[1]водоотведение'!I415</f>
        <v>0.772</v>
      </c>
      <c r="I28" s="6">
        <f>'[1]водоотведение'!J415</f>
        <v>5.86658</v>
      </c>
      <c r="J28" s="51">
        <f t="shared" si="3"/>
        <v>0.278</v>
      </c>
      <c r="K28" s="51">
        <f t="shared" si="4"/>
        <v>2.1125800000000003</v>
      </c>
      <c r="L28" s="6">
        <v>1.05</v>
      </c>
      <c r="M28" s="6">
        <v>7.97916</v>
      </c>
      <c r="N28" s="6"/>
      <c r="O28" s="9"/>
      <c r="P28" s="6">
        <v>1.052</v>
      </c>
      <c r="Q28" s="6">
        <v>7.9943599999999995</v>
      </c>
      <c r="R28" s="6"/>
      <c r="S28" s="9"/>
      <c r="T28" s="6">
        <v>1.054</v>
      </c>
      <c r="U28" s="6">
        <v>8.00956</v>
      </c>
      <c r="V28" s="6"/>
      <c r="W28" s="9"/>
      <c r="Z28" s="60">
        <f t="shared" si="5"/>
        <v>26.476190476190474</v>
      </c>
      <c r="AA28" s="60">
        <f t="shared" si="6"/>
        <v>26.476220554544593</v>
      </c>
      <c r="AB28" s="14"/>
    </row>
    <row r="29" spans="1:28" ht="45" outlineLevel="1">
      <c r="A29" s="16" t="s">
        <v>393</v>
      </c>
      <c r="B29" s="6">
        <v>1.244</v>
      </c>
      <c r="C29" s="6">
        <v>9.4534</v>
      </c>
      <c r="D29" s="6"/>
      <c r="E29" s="6"/>
      <c r="F29" s="6">
        <f>'[1]водоотведение'!G416</f>
        <v>0.309</v>
      </c>
      <c r="G29" s="6">
        <f>'[1]водоотведение'!H416</f>
        <v>2.34815</v>
      </c>
      <c r="H29" s="6">
        <f>'[1]водоотведение'!I416</f>
        <v>0.386</v>
      </c>
      <c r="I29" s="6">
        <f>'[1]водоотведение'!J416</f>
        <v>2.93329</v>
      </c>
      <c r="J29" s="51">
        <f t="shared" si="3"/>
        <v>-0.07700000000000001</v>
      </c>
      <c r="K29" s="51">
        <f t="shared" si="4"/>
        <v>-0.58514</v>
      </c>
      <c r="L29" s="6">
        <v>0.311</v>
      </c>
      <c r="M29" s="6">
        <v>2.36335</v>
      </c>
      <c r="N29" s="6"/>
      <c r="O29" s="9"/>
      <c r="P29" s="6">
        <v>0.312</v>
      </c>
      <c r="Q29" s="6">
        <v>2.3709499999999997</v>
      </c>
      <c r="R29" s="6"/>
      <c r="S29" s="9"/>
      <c r="T29" s="6">
        <v>0.312</v>
      </c>
      <c r="U29" s="6">
        <v>2.3709499999999997</v>
      </c>
      <c r="V29" s="6"/>
      <c r="W29" s="9"/>
      <c r="Z29" s="60">
        <f t="shared" si="5"/>
        <v>-24.91909385113269</v>
      </c>
      <c r="AA29" s="60">
        <f t="shared" si="6"/>
        <v>-24.919191704107487</v>
      </c>
      <c r="AB29" s="14" t="s">
        <v>510</v>
      </c>
    </row>
    <row r="30" spans="1:28" ht="11.25" outlineLevel="1">
      <c r="A30" s="16" t="s">
        <v>394</v>
      </c>
      <c r="B30" s="6">
        <v>0.759</v>
      </c>
      <c r="C30" s="6">
        <v>5.76779</v>
      </c>
      <c r="D30" s="6"/>
      <c r="E30" s="6"/>
      <c r="F30" s="6">
        <f>'[1]водоотведение'!G417</f>
        <v>0.189</v>
      </c>
      <c r="G30" s="6">
        <f>'[1]водоотведение'!H417</f>
        <v>1.43625</v>
      </c>
      <c r="H30" s="6">
        <f>'[1]водоотведение'!I417</f>
        <v>0.12</v>
      </c>
      <c r="I30" s="6">
        <f>'[1]водоотведение'!J417</f>
        <v>0.9119100000000001</v>
      </c>
      <c r="J30" s="51">
        <f t="shared" si="3"/>
        <v>0.069</v>
      </c>
      <c r="K30" s="51">
        <f t="shared" si="4"/>
        <v>0.5243399999999999</v>
      </c>
      <c r="L30" s="6">
        <v>0.189</v>
      </c>
      <c r="M30" s="6">
        <v>1.43625</v>
      </c>
      <c r="N30" s="6"/>
      <c r="O30" s="9"/>
      <c r="P30" s="6">
        <v>0.189</v>
      </c>
      <c r="Q30" s="6">
        <v>1.43625</v>
      </c>
      <c r="R30" s="6"/>
      <c r="S30" s="9"/>
      <c r="T30" s="6">
        <v>0.192</v>
      </c>
      <c r="U30" s="6">
        <v>1.45905</v>
      </c>
      <c r="V30" s="6"/>
      <c r="W30" s="9"/>
      <c r="Z30" s="60">
        <f t="shared" si="5"/>
        <v>36.50793650793651</v>
      </c>
      <c r="AA30" s="60">
        <f t="shared" si="6"/>
        <v>36.50757180156658</v>
      </c>
      <c r="AB30" s="14"/>
    </row>
    <row r="31" spans="1:28" ht="11.25" outlineLevel="1">
      <c r="A31" s="16" t="s">
        <v>395</v>
      </c>
      <c r="B31" s="6">
        <v>2.505</v>
      </c>
      <c r="C31" s="6">
        <v>19.036</v>
      </c>
      <c r="D31" s="6"/>
      <c r="E31" s="6"/>
      <c r="F31" s="6">
        <f>'[1]водоотведение'!G418</f>
        <v>0.624</v>
      </c>
      <c r="G31" s="6">
        <f>'[1]водоотведение'!H418</f>
        <v>4.741899999999999</v>
      </c>
      <c r="H31" s="6">
        <f>'[1]водоотведение'!I418</f>
        <v>0.489</v>
      </c>
      <c r="I31" s="6">
        <f>'[1]водоотведение'!J418</f>
        <v>3.716</v>
      </c>
      <c r="J31" s="51">
        <f t="shared" si="3"/>
        <v>0.135</v>
      </c>
      <c r="K31" s="51">
        <f t="shared" si="4"/>
        <v>1.0258999999999991</v>
      </c>
      <c r="L31" s="6">
        <v>0.627</v>
      </c>
      <c r="M31" s="6">
        <v>4.7646999999999995</v>
      </c>
      <c r="N31" s="6"/>
      <c r="O31" s="9"/>
      <c r="P31" s="6">
        <v>0.627</v>
      </c>
      <c r="Q31" s="6">
        <v>4.7646999999999995</v>
      </c>
      <c r="R31" s="6"/>
      <c r="S31" s="9"/>
      <c r="T31" s="6">
        <v>0.627</v>
      </c>
      <c r="U31" s="6">
        <v>4.7646999999999995</v>
      </c>
      <c r="V31" s="6"/>
      <c r="W31" s="9"/>
      <c r="Z31" s="60">
        <f t="shared" si="5"/>
        <v>21.634615384615387</v>
      </c>
      <c r="AA31" s="60">
        <f t="shared" si="6"/>
        <v>21.634787743309627</v>
      </c>
      <c r="AB31" s="14"/>
    </row>
    <row r="32" spans="1:28" ht="11.25" outlineLevel="1">
      <c r="A32" s="16" t="s">
        <v>396</v>
      </c>
      <c r="B32" s="6">
        <v>3.708</v>
      </c>
      <c r="C32" s="6">
        <v>28.17783</v>
      </c>
      <c r="D32" s="6"/>
      <c r="E32" s="6"/>
      <c r="F32" s="6">
        <f>'[1]водоотведение'!G419</f>
        <v>0.927</v>
      </c>
      <c r="G32" s="6">
        <f>'[1]водоотведение'!H419</f>
        <v>7.04446</v>
      </c>
      <c r="H32" s="6">
        <f>'[1]водоотведение'!I419</f>
        <v>0.543</v>
      </c>
      <c r="I32" s="6">
        <f>'[1]водоотведение'!J419</f>
        <v>4.1263700000000005</v>
      </c>
      <c r="J32" s="51">
        <f t="shared" si="3"/>
        <v>0.384</v>
      </c>
      <c r="K32" s="51">
        <f t="shared" si="4"/>
        <v>2.9180899999999994</v>
      </c>
      <c r="L32" s="6">
        <v>0.927</v>
      </c>
      <c r="M32" s="6">
        <v>7.04446</v>
      </c>
      <c r="N32" s="6"/>
      <c r="O32" s="9"/>
      <c r="P32" s="6">
        <v>0.927</v>
      </c>
      <c r="Q32" s="6">
        <v>7.04446</v>
      </c>
      <c r="R32" s="6"/>
      <c r="S32" s="9"/>
      <c r="T32" s="6">
        <v>0.927</v>
      </c>
      <c r="U32" s="6">
        <v>7.04446</v>
      </c>
      <c r="V32" s="6"/>
      <c r="W32" s="9"/>
      <c r="Z32" s="60">
        <f t="shared" si="5"/>
        <v>41.42394822006472</v>
      </c>
      <c r="AA32" s="60">
        <f t="shared" si="6"/>
        <v>41.42389906394527</v>
      </c>
      <c r="AB32" s="14"/>
    </row>
    <row r="33" spans="1:28" ht="11.25" outlineLevel="1">
      <c r="A33" s="16" t="s">
        <v>397</v>
      </c>
      <c r="B33" s="6">
        <v>1.297</v>
      </c>
      <c r="C33" s="6">
        <v>9.85616</v>
      </c>
      <c r="D33" s="6"/>
      <c r="E33" s="6"/>
      <c r="F33" s="6">
        <f>'[1]водоотведение'!G420</f>
        <v>0.324</v>
      </c>
      <c r="G33" s="6">
        <f>'[1]водоотведение'!H420</f>
        <v>2.4621399999999998</v>
      </c>
      <c r="H33" s="6">
        <f>'[1]водоотведение'!I420</f>
        <v>0.779</v>
      </c>
      <c r="I33" s="6">
        <f>'[1]водоотведение'!J420</f>
        <v>5.919779999999999</v>
      </c>
      <c r="J33" s="51">
        <f t="shared" si="3"/>
        <v>-0.455</v>
      </c>
      <c r="K33" s="51">
        <f t="shared" si="4"/>
        <v>-3.4576399999999996</v>
      </c>
      <c r="L33" s="6">
        <v>0.324</v>
      </c>
      <c r="M33" s="6">
        <v>2.4621399999999998</v>
      </c>
      <c r="N33" s="6"/>
      <c r="O33" s="9"/>
      <c r="P33" s="6">
        <v>0.324</v>
      </c>
      <c r="Q33" s="6">
        <v>2.4621399999999998</v>
      </c>
      <c r="R33" s="6"/>
      <c r="S33" s="9"/>
      <c r="T33" s="6">
        <v>0.325</v>
      </c>
      <c r="U33" s="6">
        <v>2.46974</v>
      </c>
      <c r="V33" s="6"/>
      <c r="W33" s="9"/>
      <c r="Z33" s="60">
        <f t="shared" si="5"/>
        <v>-140.4320987654321</v>
      </c>
      <c r="AA33" s="60">
        <f t="shared" si="6"/>
        <v>-140.4323068550123</v>
      </c>
      <c r="AB33" s="14"/>
    </row>
    <row r="34" spans="1:28" ht="11.25" outlineLevel="1">
      <c r="A34" s="16" t="s">
        <v>398</v>
      </c>
      <c r="B34" s="6">
        <v>5.177</v>
      </c>
      <c r="C34" s="6">
        <v>39.34106</v>
      </c>
      <c r="D34" s="6"/>
      <c r="E34" s="6"/>
      <c r="F34" s="6">
        <f>'[1]водоотведение'!G421</f>
        <v>1.296</v>
      </c>
      <c r="G34" s="6">
        <f>'[1]водоотведение'!H421</f>
        <v>9.848559999999999</v>
      </c>
      <c r="H34" s="6">
        <f>'[1]водоотведение'!I421</f>
        <v>0.345</v>
      </c>
      <c r="I34" s="6">
        <f>'[1]водоотведение'!J421</f>
        <v>2.62173</v>
      </c>
      <c r="J34" s="51">
        <f t="shared" si="3"/>
        <v>0.9510000000000001</v>
      </c>
      <c r="K34" s="51">
        <f t="shared" si="4"/>
        <v>7.22683</v>
      </c>
      <c r="L34" s="6">
        <v>1.294</v>
      </c>
      <c r="M34" s="6">
        <v>9.83336</v>
      </c>
      <c r="N34" s="6"/>
      <c r="O34" s="9"/>
      <c r="P34" s="6">
        <v>1.294</v>
      </c>
      <c r="Q34" s="6">
        <v>9.83336</v>
      </c>
      <c r="R34" s="6"/>
      <c r="S34" s="9"/>
      <c r="T34" s="6">
        <v>1.293</v>
      </c>
      <c r="U34" s="6">
        <v>9.82577</v>
      </c>
      <c r="V34" s="6"/>
      <c r="W34" s="9"/>
      <c r="Z34" s="60">
        <f t="shared" si="5"/>
        <v>73.37962962962963</v>
      </c>
      <c r="AA34" s="60">
        <f t="shared" si="6"/>
        <v>73.37956005751096</v>
      </c>
      <c r="AB34" s="14"/>
    </row>
    <row r="35" spans="1:28" ht="101.25" outlineLevel="1">
      <c r="A35" s="16" t="s">
        <v>399</v>
      </c>
      <c r="B35" s="6">
        <v>4.608</v>
      </c>
      <c r="C35" s="6">
        <v>35.01711</v>
      </c>
      <c r="D35" s="6"/>
      <c r="E35" s="6"/>
      <c r="F35" s="6">
        <f>'[1]водоотведение'!G422</f>
        <v>1.152</v>
      </c>
      <c r="G35" s="6">
        <f>'[1]водоотведение'!H422</f>
        <v>8.754280000000001</v>
      </c>
      <c r="H35" s="6">
        <f>'[1]водоотведение'!I422</f>
        <v>1.618</v>
      </c>
      <c r="I35" s="6">
        <f>'[1]водоотведение'!J422</f>
        <v>12.29551</v>
      </c>
      <c r="J35" s="51">
        <f t="shared" si="3"/>
        <v>-0.4660000000000002</v>
      </c>
      <c r="K35" s="51">
        <f t="shared" si="4"/>
        <v>-3.5412299999999988</v>
      </c>
      <c r="L35" s="6">
        <v>1.152</v>
      </c>
      <c r="M35" s="6">
        <v>8.754280000000001</v>
      </c>
      <c r="N35" s="6"/>
      <c r="O35" s="9"/>
      <c r="P35" s="6">
        <v>1.152</v>
      </c>
      <c r="Q35" s="6">
        <v>8.754280000000001</v>
      </c>
      <c r="R35" s="6"/>
      <c r="S35" s="9"/>
      <c r="T35" s="6">
        <v>1.152</v>
      </c>
      <c r="U35" s="6">
        <v>8.754280000000001</v>
      </c>
      <c r="V35" s="6"/>
      <c r="W35" s="9"/>
      <c r="Z35" s="60">
        <f t="shared" si="5"/>
        <v>-40.45138888888891</v>
      </c>
      <c r="AA35" s="60">
        <f t="shared" si="6"/>
        <v>-40.45141348003489</v>
      </c>
      <c r="AB35" s="14" t="s">
        <v>512</v>
      </c>
    </row>
    <row r="36" spans="1:28" ht="11.25" outlineLevel="1">
      <c r="A36" s="16" t="s">
        <v>400</v>
      </c>
      <c r="B36" s="6">
        <v>1.044</v>
      </c>
      <c r="C36" s="6">
        <v>7.933560000000001</v>
      </c>
      <c r="D36" s="6"/>
      <c r="E36" s="6"/>
      <c r="F36" s="6">
        <f>'[1]водоотведение'!G423</f>
        <v>0.261</v>
      </c>
      <c r="G36" s="6">
        <f>'[1]водоотведение'!H423</f>
        <v>1.9833900000000002</v>
      </c>
      <c r="H36" s="6">
        <f>'[1]водоотведение'!I423</f>
        <v>0.173</v>
      </c>
      <c r="I36" s="6">
        <f>'[1]водоотведение'!J423</f>
        <v>1.3146600000000002</v>
      </c>
      <c r="J36" s="51">
        <f t="shared" si="3"/>
        <v>0.08800000000000002</v>
      </c>
      <c r="K36" s="51">
        <f t="shared" si="4"/>
        <v>0.66873</v>
      </c>
      <c r="L36" s="6">
        <v>0.261</v>
      </c>
      <c r="M36" s="6">
        <v>1.9833900000000002</v>
      </c>
      <c r="N36" s="6"/>
      <c r="O36" s="9"/>
      <c r="P36" s="6">
        <v>0.261</v>
      </c>
      <c r="Q36" s="6">
        <v>1.9833900000000002</v>
      </c>
      <c r="R36" s="6"/>
      <c r="S36" s="9"/>
      <c r="T36" s="6">
        <v>0.261</v>
      </c>
      <c r="U36" s="6">
        <v>1.9833900000000002</v>
      </c>
      <c r="V36" s="6"/>
      <c r="W36" s="9"/>
      <c r="Z36" s="60">
        <f t="shared" si="5"/>
        <v>33.71647509578545</v>
      </c>
      <c r="AA36" s="60">
        <f t="shared" si="6"/>
        <v>33.716515662577706</v>
      </c>
      <c r="AB36" s="14"/>
    </row>
    <row r="37" spans="1:28" ht="11.25" outlineLevel="1">
      <c r="A37" s="16" t="s">
        <v>104</v>
      </c>
      <c r="B37" s="48">
        <v>0.778</v>
      </c>
      <c r="C37" s="48">
        <v>5.91218</v>
      </c>
      <c r="D37" s="6"/>
      <c r="E37" s="6"/>
      <c r="F37" s="6">
        <f>'[1]водоотведение'!G424</f>
        <v>0.193</v>
      </c>
      <c r="G37" s="6">
        <f>'[1]водоотведение'!H424</f>
        <v>1.46665</v>
      </c>
      <c r="H37" s="6">
        <f>'[1]водоотведение'!I424</f>
        <v>0.059</v>
      </c>
      <c r="I37" s="6">
        <f>'[1]водоотведение'!J424</f>
        <v>0.44836000000000004</v>
      </c>
      <c r="J37" s="51">
        <f t="shared" si="3"/>
        <v>0.134</v>
      </c>
      <c r="K37" s="51">
        <f t="shared" si="4"/>
        <v>1.01829</v>
      </c>
      <c r="L37" s="6">
        <v>0.195</v>
      </c>
      <c r="M37" s="6">
        <v>1.4818399999999998</v>
      </c>
      <c r="N37" s="6"/>
      <c r="O37" s="9"/>
      <c r="P37" s="6">
        <v>0.195</v>
      </c>
      <c r="Q37" s="6">
        <v>1.4818399999999998</v>
      </c>
      <c r="R37" s="6"/>
      <c r="S37" s="9"/>
      <c r="T37" s="6">
        <v>0.195</v>
      </c>
      <c r="U37" s="6">
        <v>1.4818399999999998</v>
      </c>
      <c r="V37" s="6"/>
      <c r="W37" s="9"/>
      <c r="Z37" s="60">
        <f t="shared" si="5"/>
        <v>69.43005181347151</v>
      </c>
      <c r="AA37" s="60">
        <f t="shared" si="6"/>
        <v>69.42965260968874</v>
      </c>
      <c r="AB37" s="14"/>
    </row>
    <row r="38" spans="1:28" ht="11.25">
      <c r="A38" s="18" t="s">
        <v>40</v>
      </c>
      <c r="B38" s="13">
        <f aca="true" t="shared" si="7" ref="B38:W38">SUM(B39:B92)</f>
        <v>198.81400000000002</v>
      </c>
      <c r="C38" s="13">
        <f t="shared" si="7"/>
        <v>1511.4810600000003</v>
      </c>
      <c r="D38" s="13">
        <f t="shared" si="7"/>
        <v>0</v>
      </c>
      <c r="E38" s="13">
        <f t="shared" si="7"/>
        <v>0</v>
      </c>
      <c r="F38" s="13">
        <f t="shared" si="7"/>
        <v>49.660000000000004</v>
      </c>
      <c r="G38" s="13">
        <f t="shared" si="7"/>
        <v>378.0355943999998</v>
      </c>
      <c r="H38" s="13">
        <f t="shared" si="7"/>
        <v>34.349999999999994</v>
      </c>
      <c r="I38" s="13">
        <f t="shared" si="7"/>
        <v>261.082408</v>
      </c>
      <c r="J38" s="13">
        <f t="shared" si="7"/>
        <v>15.31</v>
      </c>
      <c r="K38" s="13">
        <f t="shared" si="7"/>
        <v>116.95318639999999</v>
      </c>
      <c r="L38" s="13">
        <f t="shared" si="7"/>
        <v>49.686</v>
      </c>
      <c r="M38" s="13">
        <f t="shared" si="7"/>
        <v>378.23315439999993</v>
      </c>
      <c r="N38" s="13">
        <f t="shared" si="7"/>
        <v>0</v>
      </c>
      <c r="O38" s="13">
        <f t="shared" si="7"/>
        <v>0</v>
      </c>
      <c r="P38" s="13">
        <f t="shared" si="7"/>
        <v>49.726000000000006</v>
      </c>
      <c r="Q38" s="13">
        <f t="shared" si="7"/>
        <v>378.53713440000007</v>
      </c>
      <c r="R38" s="13">
        <f t="shared" si="7"/>
        <v>0</v>
      </c>
      <c r="S38" s="13">
        <f t="shared" si="7"/>
        <v>0</v>
      </c>
      <c r="T38" s="13">
        <f t="shared" si="7"/>
        <v>49.75199999999999</v>
      </c>
      <c r="U38" s="13">
        <f t="shared" si="7"/>
        <v>378.739302</v>
      </c>
      <c r="V38" s="13">
        <f t="shared" si="7"/>
        <v>0</v>
      </c>
      <c r="W38" s="13">
        <f t="shared" si="7"/>
        <v>0</v>
      </c>
      <c r="Z38" s="65">
        <f>(J38/F38)*100</f>
        <v>30.829641562625852</v>
      </c>
      <c r="AA38" s="65">
        <f>(K38/G38)*100</f>
        <v>30.937083209220695</v>
      </c>
      <c r="AB38" s="14"/>
    </row>
    <row r="39" spans="1:28" ht="11.25" outlineLevel="1">
      <c r="A39" s="16" t="s">
        <v>401</v>
      </c>
      <c r="B39" s="6"/>
      <c r="C39" s="6"/>
      <c r="D39" s="6"/>
      <c r="E39" s="6"/>
      <c r="F39" s="6">
        <f>'[1]водоотведение'!G426</f>
        <v>0</v>
      </c>
      <c r="G39" s="6">
        <f>'[1]водоотведение'!H426</f>
        <v>0</v>
      </c>
      <c r="H39" s="6">
        <f>'[1]водоотведение'!I426</f>
        <v>0</v>
      </c>
      <c r="I39" s="6">
        <f>'[1]водоотведение'!J426</f>
        <v>0</v>
      </c>
      <c r="J39" s="51">
        <f>F39-H39</f>
        <v>0</v>
      </c>
      <c r="K39" s="51">
        <f>G39-I39</f>
        <v>0</v>
      </c>
      <c r="L39" s="6"/>
      <c r="M39" s="6"/>
      <c r="N39" s="6"/>
      <c r="O39" s="9"/>
      <c r="P39" s="6"/>
      <c r="Q39" s="6"/>
      <c r="R39" s="6"/>
      <c r="S39" s="9"/>
      <c r="T39" s="6"/>
      <c r="U39" s="6"/>
      <c r="V39" s="6"/>
      <c r="W39" s="9"/>
      <c r="Z39" s="14"/>
      <c r="AA39" s="14"/>
      <c r="AB39" s="14"/>
    </row>
    <row r="40" spans="1:28" ht="11.25" outlineLevel="1">
      <c r="A40" s="16" t="s">
        <v>402</v>
      </c>
      <c r="B40" s="6">
        <v>1.055</v>
      </c>
      <c r="C40" s="6">
        <v>8.01716</v>
      </c>
      <c r="D40" s="6"/>
      <c r="E40" s="6"/>
      <c r="F40" s="6">
        <f>'[1]водоотведение'!G427</f>
        <v>0.263</v>
      </c>
      <c r="G40" s="6">
        <f>'[1]водоотведение'!H427</f>
        <v>1.9985899999999999</v>
      </c>
      <c r="H40" s="6">
        <f>'[1]водоотведение'!I427</f>
        <v>0.184</v>
      </c>
      <c r="I40" s="6">
        <f>'[1]водоотведение'!J427</f>
        <v>1.39826</v>
      </c>
      <c r="J40" s="51">
        <f aca="true" t="shared" si="8" ref="J40:J92">F40-H40</f>
        <v>0.07900000000000001</v>
      </c>
      <c r="K40" s="51">
        <f aca="true" t="shared" si="9" ref="K40:K92">G40-I40</f>
        <v>0.6003299999999998</v>
      </c>
      <c r="L40" s="6">
        <v>0.264</v>
      </c>
      <c r="M40" s="6">
        <v>2.00619</v>
      </c>
      <c r="N40" s="6"/>
      <c r="O40" s="9"/>
      <c r="P40" s="6">
        <v>0.264</v>
      </c>
      <c r="Q40" s="6">
        <v>2.00619</v>
      </c>
      <c r="R40" s="6"/>
      <c r="S40" s="9"/>
      <c r="T40" s="6">
        <v>0.264</v>
      </c>
      <c r="U40" s="6">
        <v>2.00619</v>
      </c>
      <c r="V40" s="6"/>
      <c r="W40" s="9"/>
      <c r="Z40" s="60">
        <f>(J40/F40)*100</f>
        <v>30.03802281368822</v>
      </c>
      <c r="AA40" s="60">
        <f>(K40/G40)*100</f>
        <v>30.037676561976184</v>
      </c>
      <c r="AB40" s="14"/>
    </row>
    <row r="41" spans="1:28" ht="11.25" outlineLevel="1">
      <c r="A41" s="16" t="s">
        <v>403</v>
      </c>
      <c r="B41" s="6">
        <v>2.555</v>
      </c>
      <c r="C41" s="6">
        <v>19.41596</v>
      </c>
      <c r="D41" s="6"/>
      <c r="E41" s="6"/>
      <c r="F41" s="6">
        <f>'[1]водоотведение'!G428</f>
        <v>0.639</v>
      </c>
      <c r="G41" s="6">
        <f>'[1]водоотведение'!H428</f>
        <v>4.8558900000000005</v>
      </c>
      <c r="H41" s="6">
        <f>'[1]водоотведение'!I428</f>
        <v>0.601</v>
      </c>
      <c r="I41" s="6">
        <f>'[1]водоотведение'!J428</f>
        <v>4.56712</v>
      </c>
      <c r="J41" s="51">
        <f t="shared" si="8"/>
        <v>0.038000000000000034</v>
      </c>
      <c r="K41" s="51">
        <f t="shared" si="9"/>
        <v>0.2887700000000004</v>
      </c>
      <c r="L41" s="6">
        <v>0.639</v>
      </c>
      <c r="M41" s="6">
        <v>4.8558900000000005</v>
      </c>
      <c r="N41" s="6"/>
      <c r="O41" s="9"/>
      <c r="P41" s="6">
        <v>0.639</v>
      </c>
      <c r="Q41" s="6">
        <v>4.8558900000000005</v>
      </c>
      <c r="R41" s="6"/>
      <c r="S41" s="9"/>
      <c r="T41" s="6">
        <v>0.638</v>
      </c>
      <c r="U41" s="6">
        <v>4.8482899999999995</v>
      </c>
      <c r="V41" s="6"/>
      <c r="W41" s="9"/>
      <c r="Z41" s="60">
        <f aca="true" t="shared" si="10" ref="Z41:Z92">(J41/F41)*100</f>
        <v>5.946791862284825</v>
      </c>
      <c r="AA41" s="60">
        <f aca="true" t="shared" si="11" ref="AA41:AA92">(K41/G41)*100</f>
        <v>5.946798630117247</v>
      </c>
      <c r="AB41" s="14"/>
    </row>
    <row r="42" spans="1:28" ht="11.25" outlineLevel="1">
      <c r="A42" s="16" t="s">
        <v>404</v>
      </c>
      <c r="B42" s="6">
        <v>1.555</v>
      </c>
      <c r="C42" s="6">
        <v>11.81676</v>
      </c>
      <c r="D42" s="6"/>
      <c r="E42" s="6"/>
      <c r="F42" s="6">
        <f>'[1]водоотведение'!G429</f>
        <v>0.387</v>
      </c>
      <c r="G42" s="6">
        <f>'[1]водоотведение'!H429</f>
        <v>2.94089</v>
      </c>
      <c r="H42" s="6">
        <f>'[1]водоотведение'!I429</f>
        <v>0.277</v>
      </c>
      <c r="I42" s="6">
        <f>'[1]водоотведение'!J429</f>
        <v>2.10498</v>
      </c>
      <c r="J42" s="51">
        <f t="shared" si="8"/>
        <v>0.10999999999999999</v>
      </c>
      <c r="K42" s="51">
        <f t="shared" si="9"/>
        <v>0.8359100000000002</v>
      </c>
      <c r="L42" s="6">
        <v>0.388</v>
      </c>
      <c r="M42" s="6">
        <v>2.9484899999999996</v>
      </c>
      <c r="N42" s="6"/>
      <c r="O42" s="9"/>
      <c r="P42" s="6">
        <v>0.39</v>
      </c>
      <c r="Q42" s="6">
        <v>2.96369</v>
      </c>
      <c r="R42" s="6"/>
      <c r="S42" s="9"/>
      <c r="T42" s="6">
        <v>0.39</v>
      </c>
      <c r="U42" s="6">
        <v>2.96369</v>
      </c>
      <c r="V42" s="6"/>
      <c r="W42" s="9"/>
      <c r="Z42" s="60">
        <f t="shared" si="10"/>
        <v>28.423772609819114</v>
      </c>
      <c r="AA42" s="60">
        <f t="shared" si="11"/>
        <v>28.423708469204907</v>
      </c>
      <c r="AB42" s="14"/>
    </row>
    <row r="43" spans="1:28" ht="33.75" outlineLevel="1">
      <c r="A43" s="16" t="s">
        <v>405</v>
      </c>
      <c r="B43" s="6">
        <v>1.805</v>
      </c>
      <c r="C43" s="6">
        <v>13.71656</v>
      </c>
      <c r="D43" s="6"/>
      <c r="E43" s="6"/>
      <c r="F43" s="6">
        <f>'[1]водоотведение'!G430</f>
        <v>0.45</v>
      </c>
      <c r="G43" s="6">
        <f>'[1]водоотведение'!H430</f>
        <v>3.41964</v>
      </c>
      <c r="H43" s="6">
        <f>'[1]водоотведение'!I430</f>
        <v>0.607</v>
      </c>
      <c r="I43" s="6">
        <f>'[1]водоотведение'!J430</f>
        <v>4.6127199999999995</v>
      </c>
      <c r="J43" s="51">
        <f t="shared" si="8"/>
        <v>-0.15699999999999997</v>
      </c>
      <c r="K43" s="51">
        <f t="shared" si="9"/>
        <v>-1.1930799999999997</v>
      </c>
      <c r="L43" s="6">
        <v>0.45</v>
      </c>
      <c r="M43" s="6">
        <v>3.41964</v>
      </c>
      <c r="N43" s="6"/>
      <c r="O43" s="9"/>
      <c r="P43" s="6">
        <v>0.452</v>
      </c>
      <c r="Q43" s="6">
        <v>3.4348400000000003</v>
      </c>
      <c r="R43" s="6"/>
      <c r="S43" s="9"/>
      <c r="T43" s="6">
        <v>0.453</v>
      </c>
      <c r="U43" s="6">
        <v>3.44244</v>
      </c>
      <c r="V43" s="6"/>
      <c r="W43" s="9"/>
      <c r="Z43" s="60">
        <f t="shared" si="10"/>
        <v>-34.88888888888888</v>
      </c>
      <c r="AA43" s="60">
        <f t="shared" si="11"/>
        <v>-34.88905264881683</v>
      </c>
      <c r="AB43" s="14" t="s">
        <v>511</v>
      </c>
    </row>
    <row r="44" spans="1:28" ht="11.25" outlineLevel="1">
      <c r="A44" s="16" t="s">
        <v>406</v>
      </c>
      <c r="B44" s="6">
        <v>1.231</v>
      </c>
      <c r="C44" s="6">
        <v>9.35462</v>
      </c>
      <c r="D44" s="6"/>
      <c r="E44" s="6"/>
      <c r="F44" s="6">
        <f>'[1]водоотведение'!G431</f>
        <v>0.306</v>
      </c>
      <c r="G44" s="6">
        <f>'[1]водоотведение'!H431</f>
        <v>2.3253600000000003</v>
      </c>
      <c r="H44" s="6">
        <f>'[1]водоотведение'!I431</f>
        <v>0.262</v>
      </c>
      <c r="I44" s="6">
        <f>'[1]водоотведение'!J431</f>
        <v>1.99099</v>
      </c>
      <c r="J44" s="51">
        <f t="shared" si="8"/>
        <v>0.043999999999999984</v>
      </c>
      <c r="K44" s="51">
        <f t="shared" si="9"/>
        <v>0.3343700000000003</v>
      </c>
      <c r="L44" s="6">
        <v>0.307</v>
      </c>
      <c r="M44" s="6">
        <v>2.33295</v>
      </c>
      <c r="N44" s="6"/>
      <c r="O44" s="9"/>
      <c r="P44" s="6">
        <v>0.309</v>
      </c>
      <c r="Q44" s="6">
        <v>2.34815</v>
      </c>
      <c r="R44" s="6"/>
      <c r="S44" s="9"/>
      <c r="T44" s="6">
        <v>0.309</v>
      </c>
      <c r="U44" s="6">
        <v>2.34815</v>
      </c>
      <c r="V44" s="6"/>
      <c r="W44" s="9"/>
      <c r="Z44" s="60">
        <f t="shared" si="10"/>
        <v>14.379084967320258</v>
      </c>
      <c r="AA44" s="60">
        <f t="shared" si="11"/>
        <v>14.379278907351988</v>
      </c>
      <c r="AB44" s="14"/>
    </row>
    <row r="45" spans="1:28" ht="11.25" outlineLevel="1">
      <c r="A45" s="16" t="s">
        <v>407</v>
      </c>
      <c r="B45" s="6">
        <v>2.019</v>
      </c>
      <c r="C45" s="6">
        <v>15.342780000000001</v>
      </c>
      <c r="D45" s="6"/>
      <c r="E45" s="6"/>
      <c r="F45" s="6">
        <f>'[1]водоотведение'!G432</f>
        <v>0.504</v>
      </c>
      <c r="G45" s="6">
        <f>'[1]водоотведение'!H432</f>
        <v>3.83</v>
      </c>
      <c r="H45" s="6">
        <f>'[1]водоотведение'!I432</f>
        <v>0.225</v>
      </c>
      <c r="I45" s="6">
        <f>'[1]водоотведение'!J432</f>
        <v>1.70982</v>
      </c>
      <c r="J45" s="51">
        <f t="shared" si="8"/>
        <v>0.279</v>
      </c>
      <c r="K45" s="51">
        <f t="shared" si="9"/>
        <v>2.1201800000000004</v>
      </c>
      <c r="L45" s="6">
        <v>0.504</v>
      </c>
      <c r="M45" s="6">
        <v>3.83</v>
      </c>
      <c r="N45" s="6"/>
      <c r="O45" s="9"/>
      <c r="P45" s="6">
        <v>0.505</v>
      </c>
      <c r="Q45" s="6">
        <v>3.8376</v>
      </c>
      <c r="R45" s="6"/>
      <c r="S45" s="9"/>
      <c r="T45" s="6">
        <v>0.506</v>
      </c>
      <c r="U45" s="6">
        <v>3.8451999999999997</v>
      </c>
      <c r="V45" s="6"/>
      <c r="W45" s="9"/>
      <c r="Z45" s="60">
        <f t="shared" si="10"/>
        <v>55.35714285714286</v>
      </c>
      <c r="AA45" s="60">
        <f t="shared" si="11"/>
        <v>55.35718015665797</v>
      </c>
      <c r="AB45" s="14"/>
    </row>
    <row r="46" spans="1:28" ht="11.25" outlineLevel="1">
      <c r="A46" s="16" t="s">
        <v>408</v>
      </c>
      <c r="B46" s="6">
        <v>1.291</v>
      </c>
      <c r="C46" s="6">
        <v>9.81057</v>
      </c>
      <c r="D46" s="6"/>
      <c r="E46" s="6"/>
      <c r="F46" s="6">
        <f>'[1]водоотведение'!G433</f>
        <v>0.321</v>
      </c>
      <c r="G46" s="6">
        <f>'[1]водоотведение'!H433</f>
        <v>2.43934</v>
      </c>
      <c r="H46" s="6">
        <f>'[1]водоотведение'!I433</f>
        <v>0.176</v>
      </c>
      <c r="I46" s="6">
        <f>'[1]водоотведение'!J433</f>
        <v>1.33746</v>
      </c>
      <c r="J46" s="51">
        <f t="shared" si="8"/>
        <v>0.14500000000000002</v>
      </c>
      <c r="K46" s="51">
        <f t="shared" si="9"/>
        <v>1.10188</v>
      </c>
      <c r="L46" s="6">
        <v>0.322</v>
      </c>
      <c r="M46" s="6">
        <v>2.44694</v>
      </c>
      <c r="N46" s="6"/>
      <c r="O46" s="9"/>
      <c r="P46" s="6">
        <v>0.324</v>
      </c>
      <c r="Q46" s="6">
        <v>2.4621399999999998</v>
      </c>
      <c r="R46" s="6"/>
      <c r="S46" s="9"/>
      <c r="T46" s="6">
        <v>0.324</v>
      </c>
      <c r="U46" s="6">
        <v>2.4621399999999998</v>
      </c>
      <c r="V46" s="6"/>
      <c r="W46" s="9"/>
      <c r="Z46" s="60">
        <f t="shared" si="10"/>
        <v>45.17133956386294</v>
      </c>
      <c r="AA46" s="60">
        <f t="shared" si="11"/>
        <v>45.17123484221142</v>
      </c>
      <c r="AB46" s="14"/>
    </row>
    <row r="47" spans="1:28" ht="33.75" outlineLevel="1">
      <c r="A47" s="16" t="s">
        <v>409</v>
      </c>
      <c r="B47" s="6">
        <v>2.097</v>
      </c>
      <c r="C47" s="6">
        <v>15.93552</v>
      </c>
      <c r="D47" s="6"/>
      <c r="E47" s="6"/>
      <c r="F47" s="6">
        <f>'[1]водоотведение'!G434</f>
        <v>0.522</v>
      </c>
      <c r="G47" s="6">
        <f>'[1]водоотведение'!H434</f>
        <v>3.9667800000000004</v>
      </c>
      <c r="H47" s="6">
        <f>'[1]водоотведение'!I434</f>
        <v>1.173</v>
      </c>
      <c r="I47" s="6">
        <f>'[1]водоотведение'!J434</f>
        <v>8.913860000000001</v>
      </c>
      <c r="J47" s="51">
        <f t="shared" si="8"/>
        <v>-0.651</v>
      </c>
      <c r="K47" s="51">
        <f t="shared" si="9"/>
        <v>-4.9470800000000015</v>
      </c>
      <c r="L47" s="6">
        <v>0.524</v>
      </c>
      <c r="M47" s="6">
        <v>3.98198</v>
      </c>
      <c r="N47" s="6"/>
      <c r="O47" s="9"/>
      <c r="P47" s="6">
        <v>0.525</v>
      </c>
      <c r="Q47" s="6">
        <v>3.98958</v>
      </c>
      <c r="R47" s="6"/>
      <c r="S47" s="9"/>
      <c r="T47" s="6">
        <v>0.526</v>
      </c>
      <c r="U47" s="6">
        <v>3.9971799999999997</v>
      </c>
      <c r="V47" s="6"/>
      <c r="W47" s="9"/>
      <c r="Z47" s="60">
        <f t="shared" si="10"/>
        <v>-124.71264367816093</v>
      </c>
      <c r="AA47" s="60">
        <f t="shared" si="11"/>
        <v>-124.71273929988558</v>
      </c>
      <c r="AB47" s="14" t="s">
        <v>513</v>
      </c>
    </row>
    <row r="48" spans="1:28" ht="11.25" outlineLevel="1">
      <c r="A48" s="16" t="s">
        <v>410</v>
      </c>
      <c r="B48" s="6">
        <v>0.482</v>
      </c>
      <c r="C48" s="6">
        <v>3.66281</v>
      </c>
      <c r="D48" s="6"/>
      <c r="E48" s="6"/>
      <c r="F48" s="6">
        <f>'[1]водоотведение'!G435</f>
        <v>0.12</v>
      </c>
      <c r="G48" s="6">
        <f>'[1]водоотведение'!H435</f>
        <v>0.9118999999999999</v>
      </c>
      <c r="H48" s="6">
        <f>'[1]водоотведение'!I435</f>
        <v>0.03</v>
      </c>
      <c r="I48" s="6">
        <f>'[1]водоотведение'!J435</f>
        <v>0.22798</v>
      </c>
      <c r="J48" s="51">
        <f t="shared" si="8"/>
        <v>0.09</v>
      </c>
      <c r="K48" s="51">
        <f t="shared" si="9"/>
        <v>0.68392</v>
      </c>
      <c r="L48" s="6">
        <v>0.12</v>
      </c>
      <c r="M48" s="6">
        <v>0.9118999999999999</v>
      </c>
      <c r="N48" s="6"/>
      <c r="O48" s="9"/>
      <c r="P48" s="6">
        <v>0.12</v>
      </c>
      <c r="Q48" s="6">
        <v>0.9118999999999999</v>
      </c>
      <c r="R48" s="6"/>
      <c r="S48" s="9"/>
      <c r="T48" s="6">
        <v>0.122</v>
      </c>
      <c r="U48" s="6">
        <v>0.9271</v>
      </c>
      <c r="V48" s="6"/>
      <c r="W48" s="9"/>
      <c r="Z48" s="60">
        <f t="shared" si="10"/>
        <v>75</v>
      </c>
      <c r="AA48" s="60">
        <f t="shared" si="11"/>
        <v>74.99945169426474</v>
      </c>
      <c r="AB48" s="14"/>
    </row>
    <row r="49" spans="1:28" ht="11.25" outlineLevel="1">
      <c r="A49" s="16" t="s">
        <v>411</v>
      </c>
      <c r="B49" s="6">
        <v>0.921</v>
      </c>
      <c r="C49" s="6">
        <v>6.99886</v>
      </c>
      <c r="D49" s="6"/>
      <c r="E49" s="6"/>
      <c r="F49" s="6">
        <f>'[1]водоотведение'!G436</f>
        <v>0.229</v>
      </c>
      <c r="G49" s="6">
        <f>'[1]водоотведение'!H436</f>
        <v>1.74022</v>
      </c>
      <c r="H49" s="6">
        <f>'[1]водоотведение'!I436</f>
        <v>0.101</v>
      </c>
      <c r="I49" s="6">
        <f>'[1]водоотведение'!J436</f>
        <v>0.76752</v>
      </c>
      <c r="J49" s="51">
        <f t="shared" si="8"/>
        <v>0.128</v>
      </c>
      <c r="K49" s="51">
        <f t="shared" si="9"/>
        <v>0.9727000000000001</v>
      </c>
      <c r="L49" s="6">
        <v>0.23</v>
      </c>
      <c r="M49" s="6">
        <v>1.74782</v>
      </c>
      <c r="N49" s="6"/>
      <c r="O49" s="9"/>
      <c r="P49" s="6">
        <v>0.231</v>
      </c>
      <c r="Q49" s="6">
        <v>1.75542</v>
      </c>
      <c r="R49" s="6"/>
      <c r="S49" s="9"/>
      <c r="T49" s="6">
        <v>0.231</v>
      </c>
      <c r="U49" s="6">
        <v>1.75542</v>
      </c>
      <c r="V49" s="6"/>
      <c r="W49" s="9"/>
      <c r="Z49" s="60">
        <f t="shared" si="10"/>
        <v>55.895196506550214</v>
      </c>
      <c r="AA49" s="60">
        <f t="shared" si="11"/>
        <v>55.89523163737918</v>
      </c>
      <c r="AB49" s="14"/>
    </row>
    <row r="50" spans="1:28" ht="22.5" outlineLevel="1">
      <c r="A50" s="16" t="s">
        <v>412</v>
      </c>
      <c r="B50" s="6">
        <v>2.177</v>
      </c>
      <c r="C50" s="6">
        <v>16.54346</v>
      </c>
      <c r="D50" s="6"/>
      <c r="E50" s="6"/>
      <c r="F50" s="6">
        <f>'[1]водоотведение'!G437</f>
        <v>0.543</v>
      </c>
      <c r="G50" s="6">
        <f>'[1]водоотведение'!H437</f>
        <v>4.12637</v>
      </c>
      <c r="H50" s="6">
        <f>'[1]водоотведение'!I437</f>
        <v>0.604</v>
      </c>
      <c r="I50" s="6">
        <f>'[1]водоотведение'!J437</f>
        <v>4.58992</v>
      </c>
      <c r="J50" s="51">
        <f t="shared" si="8"/>
        <v>-0.06099999999999994</v>
      </c>
      <c r="K50" s="51">
        <f t="shared" si="9"/>
        <v>-0.4635500000000006</v>
      </c>
      <c r="L50" s="6">
        <v>0.544</v>
      </c>
      <c r="M50" s="6">
        <v>4.13396</v>
      </c>
      <c r="N50" s="6"/>
      <c r="O50" s="9"/>
      <c r="P50" s="6">
        <v>0.546</v>
      </c>
      <c r="Q50" s="6">
        <v>4.14916</v>
      </c>
      <c r="R50" s="6"/>
      <c r="S50" s="9"/>
      <c r="T50" s="6">
        <v>0.544</v>
      </c>
      <c r="U50" s="6">
        <v>4.13396</v>
      </c>
      <c r="V50" s="6"/>
      <c r="W50" s="9"/>
      <c r="Z50" s="60">
        <f t="shared" si="10"/>
        <v>-11.233885819521168</v>
      </c>
      <c r="AA50" s="60">
        <f t="shared" si="11"/>
        <v>-11.233844759437487</v>
      </c>
      <c r="AB50" s="14" t="s">
        <v>502</v>
      </c>
    </row>
    <row r="51" spans="1:28" ht="11.25" outlineLevel="1">
      <c r="A51" s="16" t="s">
        <v>413</v>
      </c>
      <c r="B51" s="6">
        <v>1.263</v>
      </c>
      <c r="C51" s="6">
        <v>9.597790000000002</v>
      </c>
      <c r="D51" s="6"/>
      <c r="E51" s="6"/>
      <c r="F51" s="6">
        <f>'[1]водоотведение'!G438</f>
        <v>0.315</v>
      </c>
      <c r="G51" s="6">
        <f>'[1]водоотведение'!H438</f>
        <v>2.39375</v>
      </c>
      <c r="H51" s="6">
        <f>'[1]водоотведение'!I438</f>
        <v>0.122</v>
      </c>
      <c r="I51" s="6">
        <f>'[1]водоотведение'!J438</f>
        <v>0.9271000000000001</v>
      </c>
      <c r="J51" s="51">
        <f t="shared" si="8"/>
        <v>0.193</v>
      </c>
      <c r="K51" s="51">
        <f t="shared" si="9"/>
        <v>1.4666499999999996</v>
      </c>
      <c r="L51" s="6">
        <v>0.315</v>
      </c>
      <c r="M51" s="6">
        <v>2.39375</v>
      </c>
      <c r="N51" s="6"/>
      <c r="O51" s="9"/>
      <c r="P51" s="6">
        <v>0.315</v>
      </c>
      <c r="Q51" s="6">
        <v>2.39375</v>
      </c>
      <c r="R51" s="6"/>
      <c r="S51" s="9"/>
      <c r="T51" s="6">
        <v>0.318</v>
      </c>
      <c r="U51" s="6">
        <v>2.41655</v>
      </c>
      <c r="V51" s="6"/>
      <c r="W51" s="9"/>
      <c r="Z51" s="60">
        <f t="shared" si="10"/>
        <v>61.26984126984127</v>
      </c>
      <c r="AA51" s="60">
        <f t="shared" si="11"/>
        <v>61.269973890339415</v>
      </c>
      <c r="AB51" s="14"/>
    </row>
    <row r="52" spans="1:28" ht="56.25" outlineLevel="1">
      <c r="A52" s="16" t="s">
        <v>414</v>
      </c>
      <c r="B52" s="6">
        <v>1.654</v>
      </c>
      <c r="C52" s="6">
        <v>12.56908</v>
      </c>
      <c r="D52" s="6"/>
      <c r="E52" s="6"/>
      <c r="F52" s="6">
        <f>'[1]водоотведение'!G439</f>
        <v>0.412</v>
      </c>
      <c r="G52" s="6">
        <f>'[1]водоотведение'!H439</f>
        <v>3.13087</v>
      </c>
      <c r="H52" s="6">
        <f>'[1]водоотведение'!I439</f>
        <v>0.538</v>
      </c>
      <c r="I52" s="6">
        <f>'[1]водоотведение'!J439</f>
        <v>4.08838</v>
      </c>
      <c r="J52" s="51">
        <f t="shared" si="8"/>
        <v>-0.12600000000000006</v>
      </c>
      <c r="K52" s="51">
        <f t="shared" si="9"/>
        <v>-0.9575100000000001</v>
      </c>
      <c r="L52" s="6">
        <v>0.414</v>
      </c>
      <c r="M52" s="6">
        <v>3.1460700000000004</v>
      </c>
      <c r="N52" s="6"/>
      <c r="O52" s="9"/>
      <c r="P52" s="6">
        <v>0.414</v>
      </c>
      <c r="Q52" s="6">
        <v>3.1460700000000004</v>
      </c>
      <c r="R52" s="6"/>
      <c r="S52" s="9"/>
      <c r="T52" s="6">
        <v>0.414</v>
      </c>
      <c r="U52" s="6">
        <v>3.1460700000000004</v>
      </c>
      <c r="V52" s="6"/>
      <c r="W52" s="9"/>
      <c r="Z52" s="60">
        <f t="shared" si="10"/>
        <v>-30.582524271844676</v>
      </c>
      <c r="AA52" s="60">
        <f t="shared" si="11"/>
        <v>-30.582873131110528</v>
      </c>
      <c r="AB52" s="14" t="s">
        <v>503</v>
      </c>
    </row>
    <row r="53" spans="1:28" ht="11.25" outlineLevel="1">
      <c r="A53" s="16" t="s">
        <v>415</v>
      </c>
      <c r="B53" s="6">
        <v>1.181</v>
      </c>
      <c r="C53" s="6">
        <v>8.97466</v>
      </c>
      <c r="D53" s="6"/>
      <c r="E53" s="6"/>
      <c r="F53" s="6">
        <f>'[1]водоотведение'!G440</f>
        <v>0.294</v>
      </c>
      <c r="G53" s="6">
        <f>'[1]водоотведение'!H440</f>
        <v>2.2341599999999997</v>
      </c>
      <c r="H53" s="6">
        <f>'[1]водоотведение'!I440</f>
        <v>0.215</v>
      </c>
      <c r="I53" s="6">
        <f>'[1]водоотведение'!J440</f>
        <v>1.63383</v>
      </c>
      <c r="J53" s="51">
        <f t="shared" si="8"/>
        <v>0.07899999999999999</v>
      </c>
      <c r="K53" s="51">
        <f t="shared" si="9"/>
        <v>0.6003299999999998</v>
      </c>
      <c r="L53" s="6">
        <v>0.294</v>
      </c>
      <c r="M53" s="6">
        <v>2.2341599999999997</v>
      </c>
      <c r="N53" s="6"/>
      <c r="O53" s="9"/>
      <c r="P53" s="6">
        <v>0.296</v>
      </c>
      <c r="Q53" s="6">
        <v>2.2493600000000002</v>
      </c>
      <c r="R53" s="6"/>
      <c r="S53" s="9"/>
      <c r="T53" s="6">
        <v>0.297</v>
      </c>
      <c r="U53" s="6">
        <v>2.25696</v>
      </c>
      <c r="V53" s="6"/>
      <c r="W53" s="9"/>
      <c r="Z53" s="60">
        <f t="shared" si="10"/>
        <v>26.870748299319725</v>
      </c>
      <c r="AA53" s="60">
        <f t="shared" si="11"/>
        <v>26.87050166505532</v>
      </c>
      <c r="AB53" s="14"/>
    </row>
    <row r="54" spans="1:28" ht="11.25" outlineLevel="1">
      <c r="A54" s="16" t="s">
        <v>416</v>
      </c>
      <c r="B54" s="6">
        <v>2.704</v>
      </c>
      <c r="C54" s="6">
        <v>20.54824</v>
      </c>
      <c r="D54" s="6"/>
      <c r="E54" s="6"/>
      <c r="F54" s="6">
        <f>'[1]водоотведение'!G441</f>
        <v>0.675</v>
      </c>
      <c r="G54" s="6">
        <f>'[1]водоотведение'!H441</f>
        <v>5.12946</v>
      </c>
      <c r="H54" s="6">
        <f>'[1]водоотведение'!I441</f>
        <v>0.341</v>
      </c>
      <c r="I54" s="6">
        <f>'[1]водоотведение'!J441</f>
        <v>2.59133</v>
      </c>
      <c r="J54" s="51">
        <f t="shared" si="8"/>
        <v>0.334</v>
      </c>
      <c r="K54" s="51">
        <f t="shared" si="9"/>
        <v>2.5381299999999998</v>
      </c>
      <c r="L54" s="6">
        <v>0.675</v>
      </c>
      <c r="M54" s="6">
        <v>5.12946</v>
      </c>
      <c r="N54" s="6"/>
      <c r="O54" s="9"/>
      <c r="P54" s="6">
        <v>0.676</v>
      </c>
      <c r="Q54" s="6">
        <v>5.13706</v>
      </c>
      <c r="R54" s="6"/>
      <c r="S54" s="9"/>
      <c r="T54" s="6">
        <v>0.678</v>
      </c>
      <c r="U54" s="6">
        <v>5.15226</v>
      </c>
      <c r="V54" s="6"/>
      <c r="W54" s="9"/>
      <c r="Z54" s="60">
        <f t="shared" si="10"/>
        <v>49.48148148148148</v>
      </c>
      <c r="AA54" s="60">
        <f t="shared" si="11"/>
        <v>49.48142689483883</v>
      </c>
      <c r="AB54" s="14"/>
    </row>
    <row r="55" spans="1:28" ht="11.25" outlineLevel="1">
      <c r="A55" s="16" t="s">
        <v>417</v>
      </c>
      <c r="B55" s="6">
        <v>2.262</v>
      </c>
      <c r="C55" s="6">
        <v>17.18939</v>
      </c>
      <c r="D55" s="6"/>
      <c r="E55" s="6"/>
      <c r="F55" s="6">
        <f>'[1]водоотведение'!G442</f>
        <v>0.564</v>
      </c>
      <c r="G55" s="6">
        <f>'[1]водоотведение'!H442</f>
        <v>4.28595</v>
      </c>
      <c r="H55" s="6">
        <f>'[1]водоотведение'!I442</f>
        <v>0.622</v>
      </c>
      <c r="I55" s="6">
        <f>'[1]водоотведение'!J442</f>
        <v>4.72671</v>
      </c>
      <c r="J55" s="51">
        <f t="shared" si="8"/>
        <v>-0.05800000000000005</v>
      </c>
      <c r="K55" s="51">
        <f t="shared" si="9"/>
        <v>-0.44076000000000004</v>
      </c>
      <c r="L55" s="6">
        <v>0.564</v>
      </c>
      <c r="M55" s="6">
        <v>4.28595</v>
      </c>
      <c r="N55" s="6"/>
      <c r="O55" s="9"/>
      <c r="P55" s="6">
        <v>0.567</v>
      </c>
      <c r="Q55" s="6">
        <v>4.30875</v>
      </c>
      <c r="R55" s="6"/>
      <c r="S55" s="9"/>
      <c r="T55" s="6">
        <v>0.567</v>
      </c>
      <c r="U55" s="6">
        <v>4.30875</v>
      </c>
      <c r="V55" s="6"/>
      <c r="W55" s="9"/>
      <c r="Z55" s="60">
        <f t="shared" si="10"/>
        <v>-10.283687943262422</v>
      </c>
      <c r="AA55" s="60">
        <f t="shared" si="11"/>
        <v>-10.2838343891086</v>
      </c>
      <c r="AB55" s="117" t="s">
        <v>511</v>
      </c>
    </row>
    <row r="56" spans="1:28" ht="11.25" outlineLevel="1">
      <c r="A56" s="16" t="s">
        <v>418</v>
      </c>
      <c r="B56" s="6">
        <v>2.424</v>
      </c>
      <c r="C56" s="6">
        <v>18.42046</v>
      </c>
      <c r="D56" s="6"/>
      <c r="E56" s="6"/>
      <c r="F56" s="6">
        <f>'[1]водоотведение'!G443</f>
        <v>0.606</v>
      </c>
      <c r="G56" s="6">
        <f>'[1]водоотведение'!H443</f>
        <v>4.60512</v>
      </c>
      <c r="H56" s="6">
        <f>'[1]водоотведение'!I443</f>
        <v>1.076</v>
      </c>
      <c r="I56" s="6">
        <f>'[1]водоотведение'!J443</f>
        <v>8.17674</v>
      </c>
      <c r="J56" s="51">
        <f t="shared" si="8"/>
        <v>-0.4700000000000001</v>
      </c>
      <c r="K56" s="51">
        <f t="shared" si="9"/>
        <v>-3.5716200000000002</v>
      </c>
      <c r="L56" s="6">
        <v>0.606</v>
      </c>
      <c r="M56" s="6">
        <v>4.60512</v>
      </c>
      <c r="N56" s="6"/>
      <c r="O56" s="9"/>
      <c r="P56" s="6">
        <v>0.606</v>
      </c>
      <c r="Q56" s="6">
        <v>4.60512</v>
      </c>
      <c r="R56" s="6"/>
      <c r="S56" s="9"/>
      <c r="T56" s="6">
        <v>0.606</v>
      </c>
      <c r="U56" s="6">
        <v>4.60512</v>
      </c>
      <c r="V56" s="6"/>
      <c r="W56" s="9"/>
      <c r="Z56" s="60">
        <f t="shared" si="10"/>
        <v>-77.55775577557758</v>
      </c>
      <c r="AA56" s="60">
        <f t="shared" si="11"/>
        <v>-77.55758807588076</v>
      </c>
      <c r="AB56" s="118"/>
    </row>
    <row r="57" spans="1:28" ht="11.25" outlineLevel="1">
      <c r="A57" s="16" t="s">
        <v>419</v>
      </c>
      <c r="B57" s="6">
        <v>1.379</v>
      </c>
      <c r="C57" s="6">
        <v>10.479299999999999</v>
      </c>
      <c r="D57" s="6"/>
      <c r="E57" s="6"/>
      <c r="F57" s="6">
        <f>'[1]водоотведение'!G444</f>
        <v>0.344</v>
      </c>
      <c r="G57" s="6">
        <f>'[1]водоотведение'!H444</f>
        <v>2.6141199999999998</v>
      </c>
      <c r="H57" s="6">
        <f>'[1]водоотведение'!I444</f>
        <v>0.287</v>
      </c>
      <c r="I57" s="6">
        <f>'[1]водоотведение'!J444</f>
        <v>2.18098</v>
      </c>
      <c r="J57" s="51">
        <f t="shared" si="8"/>
        <v>0.056999999999999995</v>
      </c>
      <c r="K57" s="51">
        <f t="shared" si="9"/>
        <v>0.43313999999999986</v>
      </c>
      <c r="L57" s="6">
        <v>0.345</v>
      </c>
      <c r="M57" s="6">
        <v>2.62172</v>
      </c>
      <c r="N57" s="6"/>
      <c r="O57" s="9"/>
      <c r="P57" s="6">
        <v>0.345</v>
      </c>
      <c r="Q57" s="6">
        <v>2.62172</v>
      </c>
      <c r="R57" s="6"/>
      <c r="S57" s="9"/>
      <c r="T57" s="6">
        <v>0.345</v>
      </c>
      <c r="U57" s="6">
        <v>2.62172</v>
      </c>
      <c r="V57" s="6"/>
      <c r="W57" s="9"/>
      <c r="Z57" s="60">
        <f t="shared" si="10"/>
        <v>16.569767441860463</v>
      </c>
      <c r="AA57" s="60">
        <f t="shared" si="11"/>
        <v>16.569247012378924</v>
      </c>
      <c r="AB57" s="14"/>
    </row>
    <row r="58" spans="1:28" ht="11.25" outlineLevel="1">
      <c r="A58" s="16" t="s">
        <v>420</v>
      </c>
      <c r="B58" s="6">
        <v>1.974</v>
      </c>
      <c r="C58" s="6">
        <v>15.00082</v>
      </c>
      <c r="D58" s="6"/>
      <c r="E58" s="6"/>
      <c r="F58" s="6">
        <f>'[1]водоотведение'!G445</f>
        <v>0.492</v>
      </c>
      <c r="G58" s="6">
        <f>'[1]водоотведение'!H445</f>
        <v>3.73881</v>
      </c>
      <c r="H58" s="6">
        <f>'[1]водоотведение'!I445</f>
        <v>0.211</v>
      </c>
      <c r="I58" s="6">
        <f>'[1]водоотведение'!J445</f>
        <v>1.6034300000000001</v>
      </c>
      <c r="J58" s="51">
        <f t="shared" si="8"/>
        <v>0.281</v>
      </c>
      <c r="K58" s="51">
        <f t="shared" si="9"/>
        <v>2.1353799999999996</v>
      </c>
      <c r="L58" s="6">
        <v>0.492</v>
      </c>
      <c r="M58" s="6">
        <v>3.73881</v>
      </c>
      <c r="N58" s="6"/>
      <c r="O58" s="9"/>
      <c r="P58" s="6">
        <v>0.495</v>
      </c>
      <c r="Q58" s="6">
        <v>3.7616</v>
      </c>
      <c r="R58" s="6"/>
      <c r="S58" s="9"/>
      <c r="T58" s="6">
        <v>0.495</v>
      </c>
      <c r="U58" s="6">
        <v>3.7616</v>
      </c>
      <c r="V58" s="6"/>
      <c r="W58" s="9"/>
      <c r="Z58" s="60">
        <f t="shared" si="10"/>
        <v>57.113821138211385</v>
      </c>
      <c r="AA58" s="60">
        <f t="shared" si="11"/>
        <v>57.11389452793802</v>
      </c>
      <c r="AB58" s="14"/>
    </row>
    <row r="59" spans="1:28" ht="11.25" outlineLevel="1">
      <c r="A59" s="16" t="s">
        <v>421</v>
      </c>
      <c r="B59" s="6">
        <v>1.272</v>
      </c>
      <c r="C59" s="6">
        <v>9.66618</v>
      </c>
      <c r="D59" s="6"/>
      <c r="E59" s="6"/>
      <c r="F59" s="6">
        <f>'[1]водоотведение'!G446</f>
        <v>0.318</v>
      </c>
      <c r="G59" s="6">
        <f>'[1]водоотведение'!H446</f>
        <v>2.41655</v>
      </c>
      <c r="H59" s="6">
        <f>'[1]водоотведение'!I446</f>
        <v>0.16</v>
      </c>
      <c r="I59" s="6">
        <f>'[1]водоотведение'!J446</f>
        <v>1.2158699999999998</v>
      </c>
      <c r="J59" s="51">
        <f t="shared" si="8"/>
        <v>0.158</v>
      </c>
      <c r="K59" s="51">
        <f t="shared" si="9"/>
        <v>1.2006800000000002</v>
      </c>
      <c r="L59" s="6">
        <v>0.318</v>
      </c>
      <c r="M59" s="6">
        <v>2.41655</v>
      </c>
      <c r="N59" s="6"/>
      <c r="O59" s="9"/>
      <c r="P59" s="6">
        <v>0.318</v>
      </c>
      <c r="Q59" s="6">
        <v>2.41655</v>
      </c>
      <c r="R59" s="6"/>
      <c r="S59" s="9"/>
      <c r="T59" s="6">
        <v>0.318</v>
      </c>
      <c r="U59" s="6">
        <v>2.41655</v>
      </c>
      <c r="V59" s="6"/>
      <c r="W59" s="9"/>
      <c r="Z59" s="60">
        <f t="shared" si="10"/>
        <v>49.685534591194966</v>
      </c>
      <c r="AA59" s="60">
        <f t="shared" si="11"/>
        <v>49.6857089652604</v>
      </c>
      <c r="AB59" s="14"/>
    </row>
    <row r="60" spans="1:28" ht="11.25" outlineLevel="1">
      <c r="A60" s="16" t="s">
        <v>422</v>
      </c>
      <c r="B60" s="6">
        <v>0.118</v>
      </c>
      <c r="C60" s="6">
        <v>0.89671</v>
      </c>
      <c r="D60" s="6"/>
      <c r="E60" s="6"/>
      <c r="F60" s="6">
        <f>'[1]водоотведение'!G447</f>
        <v>0.028</v>
      </c>
      <c r="G60" s="6">
        <f>'[1]водоотведение'!H447</f>
        <v>0.21278</v>
      </c>
      <c r="H60" s="6">
        <f>'[1]водоотведение'!I447</f>
        <v>0.027</v>
      </c>
      <c r="I60" s="6">
        <f>'[1]водоотведение'!J447</f>
        <v>0.20518</v>
      </c>
      <c r="J60" s="51">
        <f t="shared" si="8"/>
        <v>0.0010000000000000009</v>
      </c>
      <c r="K60" s="51">
        <f t="shared" si="9"/>
        <v>0.007599999999999996</v>
      </c>
      <c r="L60" s="6">
        <v>0.03</v>
      </c>
      <c r="M60" s="6">
        <v>0.22798</v>
      </c>
      <c r="N60" s="6"/>
      <c r="O60" s="9"/>
      <c r="P60" s="6">
        <v>0.03</v>
      </c>
      <c r="Q60" s="6">
        <v>0.22798</v>
      </c>
      <c r="R60" s="6"/>
      <c r="S60" s="9"/>
      <c r="T60" s="6">
        <v>0.03</v>
      </c>
      <c r="U60" s="6">
        <v>0.22798</v>
      </c>
      <c r="V60" s="6"/>
      <c r="W60" s="9"/>
      <c r="Z60" s="60">
        <f t="shared" si="10"/>
        <v>3.5714285714285747</v>
      </c>
      <c r="AA60" s="60">
        <f t="shared" si="11"/>
        <v>3.571764263558603</v>
      </c>
      <c r="AB60" s="14"/>
    </row>
    <row r="61" spans="1:28" ht="11.25" outlineLevel="1">
      <c r="A61" s="16" t="s">
        <v>423</v>
      </c>
      <c r="B61" s="6">
        <v>0.577</v>
      </c>
      <c r="C61" s="6">
        <v>5.03841</v>
      </c>
      <c r="D61" s="6"/>
      <c r="E61" s="6"/>
      <c r="F61" s="6">
        <f>'[1]водоотведение'!G448</f>
        <v>0.144</v>
      </c>
      <c r="G61" s="6">
        <f>'[1]водоотведение'!H448</f>
        <v>1.7535743999999998</v>
      </c>
      <c r="H61" s="6">
        <f>'[1]водоотведение'!I448</f>
        <v>0.044</v>
      </c>
      <c r="I61" s="6">
        <f>'[1]водоотведение'!J448</f>
        <v>0.384208</v>
      </c>
      <c r="J61" s="51">
        <f t="shared" si="8"/>
        <v>0.09999999999999999</v>
      </c>
      <c r="K61" s="51">
        <f t="shared" si="9"/>
        <v>1.3693663999999997</v>
      </c>
      <c r="L61" s="6">
        <v>0.144</v>
      </c>
      <c r="M61" s="6">
        <v>1.7535743999999998</v>
      </c>
      <c r="N61" s="6"/>
      <c r="O61" s="9"/>
      <c r="P61" s="6">
        <v>0.144</v>
      </c>
      <c r="Q61" s="6">
        <v>1.7535743999999998</v>
      </c>
      <c r="R61" s="6"/>
      <c r="S61" s="9"/>
      <c r="T61" s="6">
        <v>0.145</v>
      </c>
      <c r="U61" s="6">
        <v>1.765752</v>
      </c>
      <c r="V61" s="6"/>
      <c r="W61" s="9"/>
      <c r="Z61" s="60">
        <f t="shared" si="10"/>
        <v>69.44444444444444</v>
      </c>
      <c r="AA61" s="60">
        <f t="shared" si="11"/>
        <v>78.09000861326442</v>
      </c>
      <c r="AB61" s="14"/>
    </row>
    <row r="62" spans="1:28" ht="11.25" outlineLevel="1">
      <c r="A62" s="16" t="s">
        <v>424</v>
      </c>
      <c r="B62" s="6">
        <v>4.152</v>
      </c>
      <c r="C62" s="6">
        <v>31.55188</v>
      </c>
      <c r="D62" s="6"/>
      <c r="E62" s="6"/>
      <c r="F62" s="6">
        <f>'[1]водоотведение'!G449</f>
        <v>1.038</v>
      </c>
      <c r="G62" s="6">
        <f>'[1]водоотведение'!H449</f>
        <v>7.88797</v>
      </c>
      <c r="H62" s="6">
        <f>'[1]водоотведение'!I449</f>
        <v>0.49</v>
      </c>
      <c r="I62" s="6">
        <f>'[1]водоотведение'!J449</f>
        <v>3.72361</v>
      </c>
      <c r="J62" s="51">
        <f t="shared" si="8"/>
        <v>0.548</v>
      </c>
      <c r="K62" s="51">
        <f t="shared" si="9"/>
        <v>4.16436</v>
      </c>
      <c r="L62" s="6">
        <v>1.038</v>
      </c>
      <c r="M62" s="6">
        <v>7.88797</v>
      </c>
      <c r="N62" s="6"/>
      <c r="O62" s="9"/>
      <c r="P62" s="6">
        <v>1.038</v>
      </c>
      <c r="Q62" s="6">
        <v>7.88797</v>
      </c>
      <c r="R62" s="6"/>
      <c r="S62" s="9"/>
      <c r="T62" s="6">
        <v>1.038</v>
      </c>
      <c r="U62" s="6">
        <v>7.88797</v>
      </c>
      <c r="V62" s="6"/>
      <c r="W62" s="9"/>
      <c r="Z62" s="60">
        <f t="shared" si="10"/>
        <v>52.79383429672448</v>
      </c>
      <c r="AA62" s="60">
        <f t="shared" si="11"/>
        <v>52.79381133548936</v>
      </c>
      <c r="AB62" s="14"/>
    </row>
    <row r="63" spans="1:28" ht="11.25" outlineLevel="1">
      <c r="A63" s="16" t="s">
        <v>425</v>
      </c>
      <c r="B63" s="6">
        <v>4.209</v>
      </c>
      <c r="C63" s="6">
        <v>31.98503</v>
      </c>
      <c r="D63" s="6"/>
      <c r="E63" s="6"/>
      <c r="F63" s="6">
        <f>'[1]водоотведение'!G450</f>
        <v>1.05</v>
      </c>
      <c r="G63" s="6">
        <f>'[1]водоотведение'!H450</f>
        <v>7.97916</v>
      </c>
      <c r="H63" s="6">
        <f>'[1]водоотведение'!I450</f>
        <v>0.723</v>
      </c>
      <c r="I63" s="6">
        <f>'[1]водоотведение'!J450</f>
        <v>5.49423</v>
      </c>
      <c r="J63" s="51">
        <f t="shared" si="8"/>
        <v>0.32700000000000007</v>
      </c>
      <c r="K63" s="51">
        <f t="shared" si="9"/>
        <v>2.4849300000000003</v>
      </c>
      <c r="L63" s="6">
        <v>1.053</v>
      </c>
      <c r="M63" s="6">
        <v>8.00196</v>
      </c>
      <c r="N63" s="6"/>
      <c r="O63" s="9"/>
      <c r="P63" s="6">
        <v>1.053</v>
      </c>
      <c r="Q63" s="6">
        <v>8.00196</v>
      </c>
      <c r="R63" s="6"/>
      <c r="S63" s="9"/>
      <c r="T63" s="6">
        <v>1.053</v>
      </c>
      <c r="U63" s="6">
        <v>8.00196</v>
      </c>
      <c r="V63" s="6"/>
      <c r="W63" s="9"/>
      <c r="Z63" s="60">
        <f t="shared" si="10"/>
        <v>31.14285714285715</v>
      </c>
      <c r="AA63" s="60">
        <f t="shared" si="11"/>
        <v>31.14275186861775</v>
      </c>
      <c r="AB63" s="14"/>
    </row>
    <row r="64" spans="1:28" ht="11.25" outlineLevel="1">
      <c r="A64" s="16" t="s">
        <v>426</v>
      </c>
      <c r="B64" s="6">
        <v>5.11</v>
      </c>
      <c r="C64" s="6">
        <v>38.83191</v>
      </c>
      <c r="D64" s="6"/>
      <c r="E64" s="6"/>
      <c r="F64" s="6">
        <f>'[1]водоотведение'!G451</f>
        <v>1.276</v>
      </c>
      <c r="G64" s="6">
        <f>'[1]водоотведение'!H451</f>
        <v>9.696579999999999</v>
      </c>
      <c r="H64" s="6">
        <f>'[1]водоотведение'!I451</f>
        <v>1.118</v>
      </c>
      <c r="I64" s="6">
        <f>'[1]водоотведение'!J451</f>
        <v>8.49591</v>
      </c>
      <c r="J64" s="51">
        <f t="shared" si="8"/>
        <v>0.15799999999999992</v>
      </c>
      <c r="K64" s="51">
        <f t="shared" si="9"/>
        <v>1.2006699999999988</v>
      </c>
      <c r="L64" s="6">
        <v>1.278</v>
      </c>
      <c r="M64" s="6">
        <v>9.711780000000001</v>
      </c>
      <c r="N64" s="6"/>
      <c r="O64" s="9"/>
      <c r="P64" s="6">
        <v>1.278</v>
      </c>
      <c r="Q64" s="6">
        <v>9.711780000000001</v>
      </c>
      <c r="R64" s="6"/>
      <c r="S64" s="9"/>
      <c r="T64" s="6">
        <v>1.278</v>
      </c>
      <c r="U64" s="6">
        <v>9.711780000000001</v>
      </c>
      <c r="V64" s="6"/>
      <c r="W64" s="9"/>
      <c r="Z64" s="60">
        <f t="shared" si="10"/>
        <v>12.382445141065825</v>
      </c>
      <c r="AA64" s="60">
        <f t="shared" si="11"/>
        <v>12.38240699298102</v>
      </c>
      <c r="AB64" s="14"/>
    </row>
    <row r="65" spans="1:28" ht="11.25" outlineLevel="1">
      <c r="A65" s="16" t="s">
        <v>427</v>
      </c>
      <c r="B65" s="6">
        <v>7.176</v>
      </c>
      <c r="C65" s="6">
        <v>54.53186</v>
      </c>
      <c r="D65" s="6"/>
      <c r="E65" s="6"/>
      <c r="F65" s="6">
        <f>'[1]водоотведение'!G452</f>
        <v>1.794</v>
      </c>
      <c r="G65" s="6">
        <f>'[1]водоотведение'!H452</f>
        <v>13.632959999999999</v>
      </c>
      <c r="H65" s="6">
        <f>'[1]водоотведение'!I452</f>
        <v>1.471</v>
      </c>
      <c r="I65" s="6">
        <f>'[1]водоотведение'!J452</f>
        <v>11.17843</v>
      </c>
      <c r="J65" s="51">
        <f t="shared" si="8"/>
        <v>0.32299999999999995</v>
      </c>
      <c r="K65" s="51">
        <f t="shared" si="9"/>
        <v>2.4545299999999983</v>
      </c>
      <c r="L65" s="6">
        <v>1.794</v>
      </c>
      <c r="M65" s="6">
        <v>13.632959999999999</v>
      </c>
      <c r="N65" s="6"/>
      <c r="O65" s="9"/>
      <c r="P65" s="6">
        <v>1.794</v>
      </c>
      <c r="Q65" s="6">
        <v>13.632959999999999</v>
      </c>
      <c r="R65" s="6"/>
      <c r="S65" s="9"/>
      <c r="T65" s="6">
        <v>1.794</v>
      </c>
      <c r="U65" s="6">
        <v>13.632959999999999</v>
      </c>
      <c r="V65" s="6"/>
      <c r="W65" s="9"/>
      <c r="Z65" s="60">
        <f t="shared" si="10"/>
        <v>18.00445930880713</v>
      </c>
      <c r="AA65" s="60">
        <f t="shared" si="11"/>
        <v>18.004380560054443</v>
      </c>
      <c r="AB65" s="14"/>
    </row>
    <row r="66" spans="1:28" ht="11.25" outlineLevel="1">
      <c r="A66" s="16" t="s">
        <v>428</v>
      </c>
      <c r="B66" s="6">
        <v>5.783</v>
      </c>
      <c r="C66" s="6">
        <v>43.946169999999995</v>
      </c>
      <c r="D66" s="6"/>
      <c r="E66" s="6"/>
      <c r="F66" s="6">
        <f>'[1]водоотведение'!G453</f>
        <v>1.445</v>
      </c>
      <c r="G66" s="6">
        <f>'[1]водоотведение'!H453</f>
        <v>10.98084</v>
      </c>
      <c r="H66" s="6">
        <f>'[1]водоотведение'!I453</f>
        <v>0.455</v>
      </c>
      <c r="I66" s="6">
        <f>'[1]водоотведение'!J453</f>
        <v>3.4576399999999996</v>
      </c>
      <c r="J66" s="51">
        <f t="shared" si="8"/>
        <v>0.99</v>
      </c>
      <c r="K66" s="51">
        <f t="shared" si="9"/>
        <v>7.523200000000001</v>
      </c>
      <c r="L66" s="6">
        <v>1.446</v>
      </c>
      <c r="M66" s="6">
        <v>10.98844</v>
      </c>
      <c r="N66" s="6"/>
      <c r="O66" s="9"/>
      <c r="P66" s="6">
        <v>1.446</v>
      </c>
      <c r="Q66" s="6">
        <v>10.98844</v>
      </c>
      <c r="R66" s="6"/>
      <c r="S66" s="9"/>
      <c r="T66" s="6">
        <v>1.446</v>
      </c>
      <c r="U66" s="6">
        <v>10.98844</v>
      </c>
      <c r="V66" s="6"/>
      <c r="W66" s="9"/>
      <c r="Z66" s="60">
        <f t="shared" si="10"/>
        <v>68.5121107266436</v>
      </c>
      <c r="AA66" s="60">
        <f t="shared" si="11"/>
        <v>68.51206282943745</v>
      </c>
      <c r="AB66" s="14"/>
    </row>
    <row r="67" spans="1:28" ht="11.25" outlineLevel="1">
      <c r="A67" s="16" t="s">
        <v>429</v>
      </c>
      <c r="B67" s="6">
        <v>2.476</v>
      </c>
      <c r="C67" s="6">
        <v>18.81562</v>
      </c>
      <c r="D67" s="6"/>
      <c r="E67" s="6"/>
      <c r="F67" s="6">
        <f>'[1]водоотведение'!G454</f>
        <v>0.618</v>
      </c>
      <c r="G67" s="6">
        <f>'[1]водоотведение'!H454</f>
        <v>4.69631</v>
      </c>
      <c r="H67" s="6">
        <f>'[1]водоотведение'!I454</f>
        <v>0.18</v>
      </c>
      <c r="I67" s="6">
        <f>'[1]водоотведение'!J454</f>
        <v>1.36785</v>
      </c>
      <c r="J67" s="51">
        <f t="shared" si="8"/>
        <v>0.438</v>
      </c>
      <c r="K67" s="51">
        <f t="shared" si="9"/>
        <v>3.3284600000000006</v>
      </c>
      <c r="L67" s="6">
        <v>0.618</v>
      </c>
      <c r="M67" s="6">
        <v>4.69631</v>
      </c>
      <c r="N67" s="6"/>
      <c r="O67" s="9"/>
      <c r="P67" s="6">
        <v>0.619</v>
      </c>
      <c r="Q67" s="6">
        <v>4.7039</v>
      </c>
      <c r="R67" s="6"/>
      <c r="S67" s="9"/>
      <c r="T67" s="6">
        <v>0.621</v>
      </c>
      <c r="U67" s="6">
        <v>4.7191</v>
      </c>
      <c r="V67" s="6"/>
      <c r="W67" s="9"/>
      <c r="Z67" s="60">
        <f t="shared" si="10"/>
        <v>70.87378640776699</v>
      </c>
      <c r="AA67" s="60">
        <f t="shared" si="11"/>
        <v>70.87394145616453</v>
      </c>
      <c r="AB67" s="14"/>
    </row>
    <row r="68" spans="1:28" ht="11.25" outlineLevel="1">
      <c r="A68" s="16" t="s">
        <v>430</v>
      </c>
      <c r="B68" s="6">
        <v>2.867</v>
      </c>
      <c r="C68" s="6">
        <v>21.78691</v>
      </c>
      <c r="D68" s="6"/>
      <c r="E68" s="6"/>
      <c r="F68" s="6">
        <f>'[1]водоотведение'!G455</f>
        <v>0.716</v>
      </c>
      <c r="G68" s="6">
        <f>'[1]водоотведение'!H455</f>
        <v>5.44103</v>
      </c>
      <c r="H68" s="6">
        <f>'[1]водоотведение'!I455</f>
        <v>0.373</v>
      </c>
      <c r="I68" s="6">
        <f>'[1]водоотведение'!J455</f>
        <v>2.8345</v>
      </c>
      <c r="J68" s="51">
        <f t="shared" si="8"/>
        <v>0.34299999999999997</v>
      </c>
      <c r="K68" s="51">
        <f t="shared" si="9"/>
        <v>2.60653</v>
      </c>
      <c r="L68" s="6">
        <v>0.717</v>
      </c>
      <c r="M68" s="6">
        <v>5.4486300000000005</v>
      </c>
      <c r="N68" s="6"/>
      <c r="O68" s="9"/>
      <c r="P68" s="6">
        <v>0.717</v>
      </c>
      <c r="Q68" s="6">
        <v>5.4486300000000005</v>
      </c>
      <c r="R68" s="6"/>
      <c r="S68" s="9"/>
      <c r="T68" s="6">
        <v>0.717</v>
      </c>
      <c r="U68" s="6">
        <v>5.4486300000000005</v>
      </c>
      <c r="V68" s="6"/>
      <c r="W68" s="9"/>
      <c r="Z68" s="60">
        <f t="shared" si="10"/>
        <v>47.90502793296089</v>
      </c>
      <c r="AA68" s="60">
        <f t="shared" si="11"/>
        <v>47.90508414767057</v>
      </c>
      <c r="AB68" s="14"/>
    </row>
    <row r="69" spans="1:28" ht="11.25" outlineLevel="1">
      <c r="A69" s="16" t="s">
        <v>431</v>
      </c>
      <c r="B69" s="6">
        <v>5.453</v>
      </c>
      <c r="C69" s="6">
        <v>41.43844</v>
      </c>
      <c r="D69" s="6"/>
      <c r="E69" s="6"/>
      <c r="F69" s="6">
        <f>'[1]водоотведение'!G456</f>
        <v>1.362</v>
      </c>
      <c r="G69" s="6">
        <f>'[1]водоотведение'!H456</f>
        <v>10.35011</v>
      </c>
      <c r="H69" s="6">
        <f>'[1]водоотведение'!I456</f>
        <v>0.936</v>
      </c>
      <c r="I69" s="6">
        <f>'[1]водоотведение'!J456</f>
        <v>7.11286</v>
      </c>
      <c r="J69" s="51">
        <f t="shared" si="8"/>
        <v>0.42600000000000005</v>
      </c>
      <c r="K69" s="51">
        <f t="shared" si="9"/>
        <v>3.2372500000000004</v>
      </c>
      <c r="L69" s="6">
        <v>1.362</v>
      </c>
      <c r="M69" s="6">
        <v>10.35011</v>
      </c>
      <c r="N69" s="6"/>
      <c r="O69" s="9"/>
      <c r="P69" s="6">
        <v>1.364</v>
      </c>
      <c r="Q69" s="6">
        <v>10.36531</v>
      </c>
      <c r="R69" s="6"/>
      <c r="S69" s="9"/>
      <c r="T69" s="6">
        <v>1.365</v>
      </c>
      <c r="U69" s="6">
        <v>10.37291</v>
      </c>
      <c r="V69" s="6"/>
      <c r="W69" s="9"/>
      <c r="Z69" s="60">
        <f t="shared" si="10"/>
        <v>31.277533039647576</v>
      </c>
      <c r="AA69" s="60">
        <f t="shared" si="11"/>
        <v>31.27744536048409</v>
      </c>
      <c r="AB69" s="14"/>
    </row>
    <row r="70" spans="1:28" ht="11.25" outlineLevel="1">
      <c r="A70" s="16" t="s">
        <v>432</v>
      </c>
      <c r="B70" s="6">
        <v>4.755</v>
      </c>
      <c r="C70" s="6">
        <v>36.1342</v>
      </c>
      <c r="D70" s="6"/>
      <c r="E70" s="6"/>
      <c r="F70" s="6">
        <f>'[1]водоотведение'!G457</f>
        <v>1.188</v>
      </c>
      <c r="G70" s="6">
        <f>'[1]водоотведение'!H457</f>
        <v>9.02785</v>
      </c>
      <c r="H70" s="6">
        <f>'[1]водоотведение'!I457</f>
        <v>1.011</v>
      </c>
      <c r="I70" s="6">
        <f>'[1]водоотведение'!J457</f>
        <v>7.68279</v>
      </c>
      <c r="J70" s="51">
        <f t="shared" si="8"/>
        <v>0.17700000000000005</v>
      </c>
      <c r="K70" s="51">
        <f t="shared" si="9"/>
        <v>1.345060000000001</v>
      </c>
      <c r="L70" s="6">
        <v>1.188</v>
      </c>
      <c r="M70" s="6">
        <v>9.02785</v>
      </c>
      <c r="N70" s="6"/>
      <c r="O70" s="9"/>
      <c r="P70" s="6">
        <v>1.19</v>
      </c>
      <c r="Q70" s="6">
        <v>9.04305</v>
      </c>
      <c r="R70" s="6"/>
      <c r="S70" s="9"/>
      <c r="T70" s="6">
        <v>1.189</v>
      </c>
      <c r="U70" s="6">
        <v>9.03545</v>
      </c>
      <c r="V70" s="6"/>
      <c r="W70" s="9"/>
      <c r="Z70" s="60">
        <f t="shared" si="10"/>
        <v>14.898989898989903</v>
      </c>
      <c r="AA70" s="60">
        <f t="shared" si="11"/>
        <v>14.89900696179047</v>
      </c>
      <c r="AB70" s="14"/>
    </row>
    <row r="71" spans="1:28" ht="11.25" outlineLevel="1">
      <c r="A71" s="16" t="s">
        <v>433</v>
      </c>
      <c r="B71" s="6">
        <v>2.544</v>
      </c>
      <c r="C71" s="6">
        <v>19.33236</v>
      </c>
      <c r="D71" s="6"/>
      <c r="E71" s="6"/>
      <c r="F71" s="6">
        <f>'[1]водоотведение'!G458</f>
        <v>0.636</v>
      </c>
      <c r="G71" s="6">
        <f>'[1]водоотведение'!H458</f>
        <v>4.83309</v>
      </c>
      <c r="H71" s="6">
        <f>'[1]водоотведение'!I458</f>
        <v>0.397</v>
      </c>
      <c r="I71" s="6">
        <f>'[1]водоотведение'!J458</f>
        <v>3.01688</v>
      </c>
      <c r="J71" s="51">
        <f t="shared" si="8"/>
        <v>0.239</v>
      </c>
      <c r="K71" s="51">
        <f t="shared" si="9"/>
        <v>1.8162100000000003</v>
      </c>
      <c r="L71" s="6">
        <v>0.636</v>
      </c>
      <c r="M71" s="6">
        <v>4.83309</v>
      </c>
      <c r="N71" s="6"/>
      <c r="O71" s="9"/>
      <c r="P71" s="6">
        <v>0.636</v>
      </c>
      <c r="Q71" s="6">
        <v>4.83309</v>
      </c>
      <c r="R71" s="6"/>
      <c r="S71" s="9"/>
      <c r="T71" s="6">
        <v>0.636</v>
      </c>
      <c r="U71" s="6">
        <v>4.83309</v>
      </c>
      <c r="V71" s="6"/>
      <c r="W71" s="9"/>
      <c r="Z71" s="60">
        <f t="shared" si="10"/>
        <v>37.57861635220125</v>
      </c>
      <c r="AA71" s="60">
        <f t="shared" si="11"/>
        <v>37.578650511370576</v>
      </c>
      <c r="AB71" s="14"/>
    </row>
    <row r="72" spans="1:28" ht="11.25" outlineLevel="1">
      <c r="A72" s="16" t="s">
        <v>434</v>
      </c>
      <c r="B72" s="6">
        <v>6.432</v>
      </c>
      <c r="C72" s="6">
        <v>48.87805</v>
      </c>
      <c r="D72" s="6"/>
      <c r="E72" s="6"/>
      <c r="F72" s="6">
        <f>'[1]водоотведение'!G459</f>
        <v>1.608</v>
      </c>
      <c r="G72" s="6">
        <f>'[1]водоотведение'!H459</f>
        <v>12.21951</v>
      </c>
      <c r="H72" s="6">
        <f>'[1]водоотведение'!I459</f>
        <v>0.672</v>
      </c>
      <c r="I72" s="6">
        <f>'[1]водоотведение'!J459</f>
        <v>5.10666</v>
      </c>
      <c r="J72" s="51">
        <f t="shared" si="8"/>
        <v>0.936</v>
      </c>
      <c r="K72" s="51">
        <f t="shared" si="9"/>
        <v>7.11285</v>
      </c>
      <c r="L72" s="6">
        <v>1.608</v>
      </c>
      <c r="M72" s="6">
        <v>12.21951</v>
      </c>
      <c r="N72" s="6"/>
      <c r="O72" s="9"/>
      <c r="P72" s="6">
        <v>1.608</v>
      </c>
      <c r="Q72" s="6">
        <v>12.21951</v>
      </c>
      <c r="R72" s="6"/>
      <c r="S72" s="9"/>
      <c r="T72" s="6">
        <v>1.608</v>
      </c>
      <c r="U72" s="6">
        <v>12.21951</v>
      </c>
      <c r="V72" s="6"/>
      <c r="W72" s="9"/>
      <c r="Z72" s="60">
        <f t="shared" si="10"/>
        <v>58.2089552238806</v>
      </c>
      <c r="AA72" s="60">
        <f t="shared" si="11"/>
        <v>58.20896255250825</v>
      </c>
      <c r="AB72" s="14"/>
    </row>
    <row r="73" spans="1:28" ht="11.25" outlineLevel="1">
      <c r="A73" s="16" t="s">
        <v>435</v>
      </c>
      <c r="B73" s="6">
        <v>3.104</v>
      </c>
      <c r="C73" s="6">
        <v>23.587919999999997</v>
      </c>
      <c r="D73" s="6"/>
      <c r="E73" s="6"/>
      <c r="F73" s="6">
        <f>'[1]водоотведение'!G460</f>
        <v>0.774</v>
      </c>
      <c r="G73" s="6">
        <f>'[1]водоотведение'!H460</f>
        <v>5.88178</v>
      </c>
      <c r="H73" s="6">
        <f>'[1]водоотведение'!I460</f>
        <v>0.727</v>
      </c>
      <c r="I73" s="6">
        <f>'[1]водоотведение'!J460</f>
        <v>5.52461</v>
      </c>
      <c r="J73" s="51">
        <f t="shared" si="8"/>
        <v>0.04700000000000004</v>
      </c>
      <c r="K73" s="51">
        <f t="shared" si="9"/>
        <v>0.35717</v>
      </c>
      <c r="L73" s="6">
        <v>0.776</v>
      </c>
      <c r="M73" s="6">
        <v>5.896979999999999</v>
      </c>
      <c r="N73" s="6"/>
      <c r="O73" s="9"/>
      <c r="P73" s="6">
        <v>0.777</v>
      </c>
      <c r="Q73" s="6">
        <v>5.90458</v>
      </c>
      <c r="R73" s="6"/>
      <c r="S73" s="9"/>
      <c r="T73" s="6">
        <v>0.777</v>
      </c>
      <c r="U73" s="6">
        <v>5.90458</v>
      </c>
      <c r="V73" s="6"/>
      <c r="W73" s="9"/>
      <c r="Z73" s="60">
        <f t="shared" si="10"/>
        <v>6.072351421188635</v>
      </c>
      <c r="AA73" s="60">
        <f t="shared" si="11"/>
        <v>6.072481459694174</v>
      </c>
      <c r="AB73" s="14"/>
    </row>
    <row r="74" spans="1:28" ht="11.25" outlineLevel="1">
      <c r="A74" s="16" t="s">
        <v>436</v>
      </c>
      <c r="B74" s="6">
        <v>5.825</v>
      </c>
      <c r="C74" s="6">
        <v>44.265339999999995</v>
      </c>
      <c r="D74" s="6"/>
      <c r="E74" s="6"/>
      <c r="F74" s="6">
        <f>'[1]водоотведение'!G461</f>
        <v>1.455</v>
      </c>
      <c r="G74" s="6">
        <f>'[1]водоотведение'!H461</f>
        <v>11.05684</v>
      </c>
      <c r="H74" s="6">
        <f>'[1]водоотведение'!I461</f>
        <v>1.117</v>
      </c>
      <c r="I74" s="6">
        <f>'[1]водоотведение'!J461</f>
        <v>8.48831</v>
      </c>
      <c r="J74" s="51">
        <f t="shared" si="8"/>
        <v>0.3380000000000001</v>
      </c>
      <c r="K74" s="51">
        <f t="shared" si="9"/>
        <v>2.568529999999999</v>
      </c>
      <c r="L74" s="6">
        <v>1.455</v>
      </c>
      <c r="M74" s="6">
        <v>11.05684</v>
      </c>
      <c r="N74" s="6"/>
      <c r="O74" s="9"/>
      <c r="P74" s="6">
        <v>1.457</v>
      </c>
      <c r="Q74" s="6">
        <v>11.07203</v>
      </c>
      <c r="R74" s="6"/>
      <c r="S74" s="9"/>
      <c r="T74" s="6">
        <v>1.458</v>
      </c>
      <c r="U74" s="6">
        <v>11.07963</v>
      </c>
      <c r="V74" s="6"/>
      <c r="W74" s="9"/>
      <c r="Z74" s="60">
        <f t="shared" si="10"/>
        <v>23.23024054982818</v>
      </c>
      <c r="AA74" s="60">
        <f t="shared" si="11"/>
        <v>23.23023576356354</v>
      </c>
      <c r="AB74" s="14"/>
    </row>
    <row r="75" spans="1:28" ht="11.25" outlineLevel="1">
      <c r="A75" s="16" t="s">
        <v>437</v>
      </c>
      <c r="B75" s="6">
        <v>5.661</v>
      </c>
      <c r="C75" s="6">
        <v>43.01907</v>
      </c>
      <c r="D75" s="6"/>
      <c r="E75" s="6"/>
      <c r="F75" s="6">
        <f>'[1]водоотведение'!G462</f>
        <v>1.413</v>
      </c>
      <c r="G75" s="6">
        <f>'[1]водоотведение'!H462</f>
        <v>10.73767</v>
      </c>
      <c r="H75" s="6">
        <f>'[1]водоотведение'!I462</f>
        <v>1.416</v>
      </c>
      <c r="I75" s="6">
        <f>'[1]водоотведение'!J462</f>
        <v>10.760470000000002</v>
      </c>
      <c r="J75" s="51">
        <f t="shared" si="8"/>
        <v>-0.0029999999999998916</v>
      </c>
      <c r="K75" s="51">
        <f t="shared" si="9"/>
        <v>-0.02280000000000193</v>
      </c>
      <c r="L75" s="6">
        <v>1.416</v>
      </c>
      <c r="M75" s="6">
        <v>10.76047</v>
      </c>
      <c r="N75" s="6"/>
      <c r="O75" s="9"/>
      <c r="P75" s="6">
        <v>1.416</v>
      </c>
      <c r="Q75" s="6">
        <v>10.76047</v>
      </c>
      <c r="R75" s="6"/>
      <c r="S75" s="9"/>
      <c r="T75" s="6">
        <v>1.416</v>
      </c>
      <c r="U75" s="6">
        <v>10.76047</v>
      </c>
      <c r="V75" s="6"/>
      <c r="W75" s="9"/>
      <c r="Z75" s="60">
        <f t="shared" si="10"/>
        <v>-0.21231422505307088</v>
      </c>
      <c r="AA75" s="60">
        <f t="shared" si="11"/>
        <v>-0.21233656836168302</v>
      </c>
      <c r="AB75" s="14"/>
    </row>
    <row r="76" spans="1:28" ht="11.25" outlineLevel="1">
      <c r="A76" s="16" t="s">
        <v>438</v>
      </c>
      <c r="B76" s="6">
        <v>5.304</v>
      </c>
      <c r="C76" s="6">
        <v>40.306160000000006</v>
      </c>
      <c r="D76" s="6"/>
      <c r="E76" s="6"/>
      <c r="F76" s="6">
        <f>'[1]водоотведение'!G463</f>
        <v>1.326</v>
      </c>
      <c r="G76" s="6">
        <f>'[1]водоотведение'!H463</f>
        <v>10.076540000000001</v>
      </c>
      <c r="H76" s="6">
        <f>'[1]водоотведение'!I463</f>
        <v>1.06</v>
      </c>
      <c r="I76" s="6">
        <f>'[1]водоотведение'!J463</f>
        <v>8.05515</v>
      </c>
      <c r="J76" s="51">
        <f t="shared" si="8"/>
        <v>0.266</v>
      </c>
      <c r="K76" s="51">
        <f t="shared" si="9"/>
        <v>2.021390000000002</v>
      </c>
      <c r="L76" s="6">
        <v>1.326</v>
      </c>
      <c r="M76" s="6">
        <v>10.076540000000001</v>
      </c>
      <c r="N76" s="6"/>
      <c r="O76" s="9"/>
      <c r="P76" s="6">
        <v>1.326</v>
      </c>
      <c r="Q76" s="6">
        <v>10.076540000000001</v>
      </c>
      <c r="R76" s="6"/>
      <c r="S76" s="9"/>
      <c r="T76" s="6">
        <v>1.326</v>
      </c>
      <c r="U76" s="6">
        <v>10.076540000000001</v>
      </c>
      <c r="V76" s="6"/>
      <c r="W76" s="9"/>
      <c r="Z76" s="60">
        <f t="shared" si="10"/>
        <v>20.060331825037707</v>
      </c>
      <c r="AA76" s="60">
        <f t="shared" si="11"/>
        <v>20.060358019717103</v>
      </c>
      <c r="AB76" s="14"/>
    </row>
    <row r="77" spans="1:28" ht="11.25" outlineLevel="1">
      <c r="A77" s="16" t="s">
        <v>439</v>
      </c>
      <c r="B77" s="6">
        <v>5.612</v>
      </c>
      <c r="C77" s="6">
        <v>42.64671</v>
      </c>
      <c r="D77" s="6"/>
      <c r="E77" s="6"/>
      <c r="F77" s="6">
        <f>'[1]водоотведение'!G464</f>
        <v>1.401</v>
      </c>
      <c r="G77" s="6">
        <f>'[1]водоотведение'!H464</f>
        <v>10.64648</v>
      </c>
      <c r="H77" s="6">
        <f>'[1]водоотведение'!I464</f>
        <v>1.279</v>
      </c>
      <c r="I77" s="6">
        <f>'[1]водоотведение'!J464</f>
        <v>9.719389999999999</v>
      </c>
      <c r="J77" s="51">
        <f t="shared" si="8"/>
        <v>0.12200000000000011</v>
      </c>
      <c r="K77" s="51">
        <f t="shared" si="9"/>
        <v>0.9270900000000015</v>
      </c>
      <c r="L77" s="6">
        <v>1.404</v>
      </c>
      <c r="M77" s="6">
        <v>10.66928</v>
      </c>
      <c r="N77" s="6"/>
      <c r="O77" s="9"/>
      <c r="P77" s="6">
        <v>1.403</v>
      </c>
      <c r="Q77" s="6">
        <v>10.66168</v>
      </c>
      <c r="R77" s="6"/>
      <c r="S77" s="9"/>
      <c r="T77" s="6">
        <v>1.404</v>
      </c>
      <c r="U77" s="6">
        <v>10.66928</v>
      </c>
      <c r="V77" s="6"/>
      <c r="W77" s="9"/>
      <c r="Z77" s="60">
        <f t="shared" si="10"/>
        <v>8.70806566738045</v>
      </c>
      <c r="AA77" s="60">
        <f t="shared" si="11"/>
        <v>8.707948542616917</v>
      </c>
      <c r="AB77" s="14"/>
    </row>
    <row r="78" spans="1:28" ht="11.25" outlineLevel="1">
      <c r="A78" s="16" t="s">
        <v>440</v>
      </c>
      <c r="B78" s="6">
        <v>3.833</v>
      </c>
      <c r="C78" s="6">
        <v>29.12773</v>
      </c>
      <c r="D78" s="6"/>
      <c r="E78" s="6"/>
      <c r="F78" s="6">
        <f>'[1]водоотведение'!G465</f>
        <v>0.967</v>
      </c>
      <c r="G78" s="6">
        <f>'[1]водоотведение'!H465</f>
        <v>7.3484300000000005</v>
      </c>
      <c r="H78" s="6">
        <f>'[1]водоотведение'!I465</f>
        <v>0.806</v>
      </c>
      <c r="I78" s="6">
        <f>'[1]водоотведение'!J465</f>
        <v>6.124960000000001</v>
      </c>
      <c r="J78" s="51">
        <f t="shared" si="8"/>
        <v>0.16099999999999992</v>
      </c>
      <c r="K78" s="51">
        <f t="shared" si="9"/>
        <v>1.2234699999999998</v>
      </c>
      <c r="L78" s="6">
        <v>0.957</v>
      </c>
      <c r="M78" s="6">
        <v>7.27243</v>
      </c>
      <c r="N78" s="6"/>
      <c r="O78" s="9"/>
      <c r="P78" s="6">
        <v>0.959</v>
      </c>
      <c r="Q78" s="6">
        <v>7.28763</v>
      </c>
      <c r="R78" s="6"/>
      <c r="S78" s="9"/>
      <c r="T78" s="6">
        <v>0.96</v>
      </c>
      <c r="U78" s="6">
        <v>7.295229999999999</v>
      </c>
      <c r="V78" s="6"/>
      <c r="W78" s="9"/>
      <c r="Z78" s="60">
        <f t="shared" si="10"/>
        <v>16.649431230610126</v>
      </c>
      <c r="AA78" s="60">
        <f t="shared" si="11"/>
        <v>16.64940674402559</v>
      </c>
      <c r="AB78" s="14"/>
    </row>
    <row r="79" spans="1:28" ht="11.25" outlineLevel="1">
      <c r="A79" s="16" t="s">
        <v>441</v>
      </c>
      <c r="B79" s="6">
        <v>4.959</v>
      </c>
      <c r="C79" s="6">
        <v>37.68443</v>
      </c>
      <c r="D79" s="6"/>
      <c r="E79" s="6"/>
      <c r="F79" s="6">
        <f>'[1]водоотведение'!G466</f>
        <v>1.239</v>
      </c>
      <c r="G79" s="6">
        <f>'[1]водоотведение'!H466</f>
        <v>9.41541</v>
      </c>
      <c r="H79" s="6">
        <f>'[1]водоотведение'!I466</f>
        <v>1.448</v>
      </c>
      <c r="I79" s="6">
        <f>'[1]водоотведение'!J466</f>
        <v>11.003639999999999</v>
      </c>
      <c r="J79" s="51">
        <f t="shared" si="8"/>
        <v>-0.20899999999999985</v>
      </c>
      <c r="K79" s="51">
        <f t="shared" si="9"/>
        <v>-1.5882299999999994</v>
      </c>
      <c r="L79" s="6">
        <v>1.239</v>
      </c>
      <c r="M79" s="6">
        <v>9.41541</v>
      </c>
      <c r="N79" s="6"/>
      <c r="O79" s="9"/>
      <c r="P79" s="6">
        <v>1.239</v>
      </c>
      <c r="Q79" s="6">
        <v>9.41541</v>
      </c>
      <c r="R79" s="6"/>
      <c r="S79" s="9"/>
      <c r="T79" s="6">
        <v>1.242</v>
      </c>
      <c r="U79" s="6">
        <v>9.43821</v>
      </c>
      <c r="V79" s="6"/>
      <c r="W79" s="9"/>
      <c r="Z79" s="60">
        <f t="shared" si="10"/>
        <v>-16.868442292171093</v>
      </c>
      <c r="AA79" s="60">
        <f t="shared" si="11"/>
        <v>-16.868410403795476</v>
      </c>
      <c r="AB79" s="14"/>
    </row>
    <row r="80" spans="1:28" ht="11.25" outlineLevel="1">
      <c r="A80" s="16" t="s">
        <v>442</v>
      </c>
      <c r="B80" s="6">
        <v>5.862</v>
      </c>
      <c r="C80" s="6">
        <v>44.546510000000005</v>
      </c>
      <c r="D80" s="6"/>
      <c r="E80" s="6"/>
      <c r="F80" s="6">
        <f>'[1]водоотведение'!G467</f>
        <v>1.464</v>
      </c>
      <c r="G80" s="6">
        <f>'[1]водоотведение'!H467</f>
        <v>11.12523</v>
      </c>
      <c r="H80" s="6">
        <f>'[1]водоотведение'!I467</f>
        <v>1.021</v>
      </c>
      <c r="I80" s="6">
        <f>'[1]водоотведение'!J467</f>
        <v>7.758780000000001</v>
      </c>
      <c r="J80" s="51">
        <f t="shared" si="8"/>
        <v>0.44300000000000006</v>
      </c>
      <c r="K80" s="51">
        <f t="shared" si="9"/>
        <v>3.3664499999999995</v>
      </c>
      <c r="L80" s="6">
        <v>1.464</v>
      </c>
      <c r="M80" s="6">
        <v>11.12523</v>
      </c>
      <c r="N80" s="6"/>
      <c r="O80" s="9"/>
      <c r="P80" s="6">
        <v>1.467</v>
      </c>
      <c r="Q80" s="6">
        <v>11.14803</v>
      </c>
      <c r="R80" s="6"/>
      <c r="S80" s="9"/>
      <c r="T80" s="6">
        <v>1.467</v>
      </c>
      <c r="U80" s="6">
        <v>11.14803</v>
      </c>
      <c r="V80" s="6"/>
      <c r="W80" s="9"/>
      <c r="Z80" s="60">
        <f t="shared" si="10"/>
        <v>30.25956284153006</v>
      </c>
      <c r="AA80" s="60">
        <f t="shared" si="11"/>
        <v>30.25959912738882</v>
      </c>
      <c r="AB80" s="14"/>
    </row>
    <row r="81" spans="1:28" ht="11.25" outlineLevel="1">
      <c r="A81" s="16" t="s">
        <v>443</v>
      </c>
      <c r="B81" s="6">
        <v>7.886</v>
      </c>
      <c r="C81" s="6">
        <v>59.92729</v>
      </c>
      <c r="D81" s="6"/>
      <c r="E81" s="6"/>
      <c r="F81" s="6">
        <f>'[1]водоотведение'!G468</f>
        <v>1.971</v>
      </c>
      <c r="G81" s="6">
        <f>'[1]водоотведение'!H468</f>
        <v>14.97802</v>
      </c>
      <c r="H81" s="6">
        <f>'[1]водоотведение'!I468</f>
        <v>0.561</v>
      </c>
      <c r="I81" s="6">
        <f>'[1]водоотведение'!J468</f>
        <v>4.26314</v>
      </c>
      <c r="J81" s="51">
        <f t="shared" si="8"/>
        <v>1.4100000000000001</v>
      </c>
      <c r="K81" s="51">
        <f t="shared" si="9"/>
        <v>10.71488</v>
      </c>
      <c r="L81" s="6">
        <v>1.971</v>
      </c>
      <c r="M81" s="6">
        <v>14.97802</v>
      </c>
      <c r="N81" s="6"/>
      <c r="O81" s="9"/>
      <c r="P81" s="6">
        <v>1.971</v>
      </c>
      <c r="Q81" s="6">
        <v>14.97802</v>
      </c>
      <c r="R81" s="6"/>
      <c r="S81" s="9"/>
      <c r="T81" s="6">
        <v>1.973</v>
      </c>
      <c r="U81" s="6">
        <v>14.993219999999999</v>
      </c>
      <c r="V81" s="6"/>
      <c r="W81" s="9"/>
      <c r="Z81" s="60">
        <f t="shared" si="10"/>
        <v>71.53729071537292</v>
      </c>
      <c r="AA81" s="60">
        <f t="shared" si="11"/>
        <v>71.53735941065642</v>
      </c>
      <c r="AB81" s="14"/>
    </row>
    <row r="82" spans="1:28" ht="11.25" outlineLevel="1">
      <c r="A82" s="16" t="s">
        <v>444</v>
      </c>
      <c r="B82" s="6">
        <v>6.816</v>
      </c>
      <c r="C82" s="6">
        <v>51.796150000000004</v>
      </c>
      <c r="D82" s="6"/>
      <c r="E82" s="6"/>
      <c r="F82" s="6">
        <f>'[1]водоотведение'!G469</f>
        <v>1.704</v>
      </c>
      <c r="G82" s="6">
        <f>'[1]водоотведение'!H469</f>
        <v>12.94904</v>
      </c>
      <c r="H82" s="6">
        <f>'[1]водоотведение'!I469</f>
        <v>0.854</v>
      </c>
      <c r="I82" s="6">
        <f>'[1]водоотведение'!J469</f>
        <v>6.48972</v>
      </c>
      <c r="J82" s="51">
        <f t="shared" si="8"/>
        <v>0.85</v>
      </c>
      <c r="K82" s="51">
        <f t="shared" si="9"/>
        <v>6.45932</v>
      </c>
      <c r="L82" s="6">
        <v>1.704</v>
      </c>
      <c r="M82" s="6">
        <v>12.94904</v>
      </c>
      <c r="N82" s="6"/>
      <c r="O82" s="9"/>
      <c r="P82" s="6">
        <v>1.704</v>
      </c>
      <c r="Q82" s="6">
        <v>12.94904</v>
      </c>
      <c r="R82" s="6"/>
      <c r="S82" s="9"/>
      <c r="T82" s="6">
        <v>1.704</v>
      </c>
      <c r="U82" s="6">
        <v>12.94904</v>
      </c>
      <c r="V82" s="6"/>
      <c r="W82" s="9"/>
      <c r="Z82" s="60">
        <f t="shared" si="10"/>
        <v>49.88262910798122</v>
      </c>
      <c r="AA82" s="60">
        <f t="shared" si="11"/>
        <v>49.88261678085789</v>
      </c>
      <c r="AB82" s="14"/>
    </row>
    <row r="83" spans="1:28" ht="24.75" customHeight="1" outlineLevel="1">
      <c r="A83" s="16" t="s">
        <v>445</v>
      </c>
      <c r="B83" s="6">
        <v>4.806</v>
      </c>
      <c r="C83" s="6">
        <v>36.52176</v>
      </c>
      <c r="D83" s="6"/>
      <c r="E83" s="6"/>
      <c r="F83" s="6">
        <f>'[1]водоотведение'!G470</f>
        <v>1.2</v>
      </c>
      <c r="G83" s="6">
        <f>'[1]водоотведение'!H470</f>
        <v>9.11904</v>
      </c>
      <c r="H83" s="6">
        <f>'[1]водоотведение'!I470</f>
        <v>1.352</v>
      </c>
      <c r="I83" s="6">
        <f>'[1]водоотведение'!J470</f>
        <v>10.27411</v>
      </c>
      <c r="J83" s="51">
        <f t="shared" si="8"/>
        <v>-0.15200000000000014</v>
      </c>
      <c r="K83" s="51">
        <f t="shared" si="9"/>
        <v>-1.1550700000000003</v>
      </c>
      <c r="L83" s="6">
        <v>1.2</v>
      </c>
      <c r="M83" s="6">
        <v>9.11904</v>
      </c>
      <c r="N83" s="6"/>
      <c r="O83" s="9"/>
      <c r="P83" s="6">
        <v>1.203</v>
      </c>
      <c r="Q83" s="6">
        <v>9.14184</v>
      </c>
      <c r="R83" s="6"/>
      <c r="S83" s="9"/>
      <c r="T83" s="6">
        <v>1.203</v>
      </c>
      <c r="U83" s="6">
        <v>9.14184</v>
      </c>
      <c r="V83" s="6"/>
      <c r="W83" s="9"/>
      <c r="Z83" s="60">
        <f t="shared" si="10"/>
        <v>-12.666666666666679</v>
      </c>
      <c r="AA83" s="60">
        <f t="shared" si="11"/>
        <v>-12.6665745517072</v>
      </c>
      <c r="AB83" s="14" t="s">
        <v>511</v>
      </c>
    </row>
    <row r="84" spans="1:28" ht="11.25" outlineLevel="1">
      <c r="A84" s="16" t="s">
        <v>446</v>
      </c>
      <c r="B84" s="6">
        <v>5.229</v>
      </c>
      <c r="C84" s="6">
        <v>39.73622</v>
      </c>
      <c r="D84" s="6"/>
      <c r="E84" s="6"/>
      <c r="F84" s="6">
        <f>'[1]водоотведение'!G471</f>
        <v>1.309</v>
      </c>
      <c r="G84" s="6">
        <f>'[1]водоотведение'!H471</f>
        <v>9.94735</v>
      </c>
      <c r="H84" s="6">
        <f>'[1]водоотведение'!I471</f>
        <v>1.308</v>
      </c>
      <c r="I84" s="6">
        <f>'[1]водоотведение'!J471</f>
        <v>9.93975</v>
      </c>
      <c r="J84" s="51">
        <f t="shared" si="8"/>
        <v>0.0009999999999998899</v>
      </c>
      <c r="K84" s="51">
        <f t="shared" si="9"/>
        <v>0.007600000000000051</v>
      </c>
      <c r="L84" s="6">
        <v>1.308</v>
      </c>
      <c r="M84" s="6">
        <v>9.93975</v>
      </c>
      <c r="N84" s="6"/>
      <c r="O84" s="9"/>
      <c r="P84" s="6">
        <v>1.304</v>
      </c>
      <c r="Q84" s="6">
        <v>9.909360000000001</v>
      </c>
      <c r="R84" s="6"/>
      <c r="S84" s="9"/>
      <c r="T84" s="6">
        <v>1.308</v>
      </c>
      <c r="U84" s="6">
        <v>9.93975</v>
      </c>
      <c r="V84" s="6"/>
      <c r="W84" s="9"/>
      <c r="Z84" s="60">
        <f t="shared" si="10"/>
        <v>0.07639419404124445</v>
      </c>
      <c r="AA84" s="60">
        <f t="shared" si="11"/>
        <v>0.07640225788777967</v>
      </c>
      <c r="AB84" s="14"/>
    </row>
    <row r="85" spans="1:28" ht="11.25" outlineLevel="1">
      <c r="A85" s="16" t="s">
        <v>447</v>
      </c>
      <c r="B85" s="6">
        <v>5.779</v>
      </c>
      <c r="C85" s="6">
        <v>43.91578</v>
      </c>
      <c r="D85" s="6"/>
      <c r="E85" s="6"/>
      <c r="F85" s="6">
        <f>'[1]водоотведение'!G472</f>
        <v>1.443</v>
      </c>
      <c r="G85" s="6">
        <f>'[1]водоотведение'!H472</f>
        <v>10.96565</v>
      </c>
      <c r="H85" s="6">
        <f>'[1]водоотведение'!I472</f>
        <v>0.486</v>
      </c>
      <c r="I85" s="6">
        <f>'[1]водоотведение'!J472</f>
        <v>3.6932199999999997</v>
      </c>
      <c r="J85" s="51">
        <f t="shared" si="8"/>
        <v>0.9570000000000001</v>
      </c>
      <c r="K85" s="51">
        <f t="shared" si="9"/>
        <v>7.27243</v>
      </c>
      <c r="L85" s="6">
        <v>1.444</v>
      </c>
      <c r="M85" s="6">
        <v>10.97324</v>
      </c>
      <c r="N85" s="6"/>
      <c r="O85" s="9"/>
      <c r="P85" s="6">
        <v>1.446</v>
      </c>
      <c r="Q85" s="6">
        <v>10.98844</v>
      </c>
      <c r="R85" s="6"/>
      <c r="S85" s="9"/>
      <c r="T85" s="6">
        <v>1.446</v>
      </c>
      <c r="U85" s="6">
        <v>10.98844</v>
      </c>
      <c r="V85" s="6"/>
      <c r="W85" s="9"/>
      <c r="Z85" s="60">
        <f t="shared" si="10"/>
        <v>66.32016632016632</v>
      </c>
      <c r="AA85" s="60">
        <f t="shared" si="11"/>
        <v>66.32009958370001</v>
      </c>
      <c r="AB85" s="14"/>
    </row>
    <row r="86" spans="1:28" ht="11.25" outlineLevel="1">
      <c r="A86" s="16" t="s">
        <v>448</v>
      </c>
      <c r="B86" s="6">
        <v>5.661</v>
      </c>
      <c r="C86" s="6">
        <v>43.01907</v>
      </c>
      <c r="D86" s="6"/>
      <c r="E86" s="6"/>
      <c r="F86" s="6">
        <f>'[1]водоотведение'!G473</f>
        <v>1.413</v>
      </c>
      <c r="G86" s="6">
        <f>'[1]водоотведение'!H473</f>
        <v>10.73767</v>
      </c>
      <c r="H86" s="6">
        <f>'[1]водоотведение'!I473</f>
        <v>0.872</v>
      </c>
      <c r="I86" s="6">
        <f>'[1]водоотведение'!J473</f>
        <v>6.626499999999999</v>
      </c>
      <c r="J86" s="51">
        <f t="shared" si="8"/>
        <v>0.541</v>
      </c>
      <c r="K86" s="51">
        <f t="shared" si="9"/>
        <v>4.11117</v>
      </c>
      <c r="L86" s="6">
        <v>1.416</v>
      </c>
      <c r="M86" s="6">
        <v>10.76047</v>
      </c>
      <c r="N86" s="6"/>
      <c r="O86" s="9"/>
      <c r="P86" s="6">
        <v>1.416</v>
      </c>
      <c r="Q86" s="6">
        <v>10.76047</v>
      </c>
      <c r="R86" s="6"/>
      <c r="S86" s="9"/>
      <c r="T86" s="6">
        <v>1.416</v>
      </c>
      <c r="U86" s="6">
        <v>10.76047</v>
      </c>
      <c r="V86" s="6"/>
      <c r="W86" s="9"/>
      <c r="Z86" s="60">
        <f t="shared" si="10"/>
        <v>38.28733191790516</v>
      </c>
      <c r="AA86" s="60">
        <f t="shared" si="11"/>
        <v>38.28735656804503</v>
      </c>
      <c r="AB86" s="14"/>
    </row>
    <row r="87" spans="1:28" ht="11.25" outlineLevel="1">
      <c r="A87" s="16" t="s">
        <v>449</v>
      </c>
      <c r="B87" s="6">
        <v>5.451</v>
      </c>
      <c r="C87" s="6">
        <v>41.42324</v>
      </c>
      <c r="D87" s="6"/>
      <c r="E87" s="6"/>
      <c r="F87" s="6">
        <f>'[1]водоотведение'!G474</f>
        <v>1.362</v>
      </c>
      <c r="G87" s="6">
        <f>'[1]водоотведение'!H474</f>
        <v>10.35011</v>
      </c>
      <c r="H87" s="6">
        <f>'[1]водоотведение'!I474</f>
        <v>0.822</v>
      </c>
      <c r="I87" s="6">
        <f>'[1]водоотведение'!J474</f>
        <v>6.2465399999999995</v>
      </c>
      <c r="J87" s="51">
        <f t="shared" si="8"/>
        <v>0.5400000000000001</v>
      </c>
      <c r="K87" s="51">
        <f t="shared" si="9"/>
        <v>4.103570000000001</v>
      </c>
      <c r="L87" s="6">
        <v>1.362</v>
      </c>
      <c r="M87" s="6">
        <v>10.35011</v>
      </c>
      <c r="N87" s="6"/>
      <c r="O87" s="9"/>
      <c r="P87" s="6">
        <v>1.362</v>
      </c>
      <c r="Q87" s="6">
        <v>10.35011</v>
      </c>
      <c r="R87" s="6"/>
      <c r="S87" s="9"/>
      <c r="T87" s="6">
        <v>1.365</v>
      </c>
      <c r="U87" s="6">
        <v>10.37291</v>
      </c>
      <c r="V87" s="6"/>
      <c r="W87" s="9"/>
      <c r="Z87" s="60">
        <f t="shared" si="10"/>
        <v>39.64757709251102</v>
      </c>
      <c r="AA87" s="60">
        <f t="shared" si="11"/>
        <v>39.64759794823438</v>
      </c>
      <c r="AB87" s="14"/>
    </row>
    <row r="88" spans="1:28" ht="11.25" outlineLevel="1">
      <c r="A88" s="16" t="s">
        <v>450</v>
      </c>
      <c r="B88" s="6">
        <v>7.87</v>
      </c>
      <c r="C88" s="6">
        <v>59.805699999999995</v>
      </c>
      <c r="D88" s="6"/>
      <c r="E88" s="6"/>
      <c r="F88" s="6">
        <f>'[1]водоотведение'!G475</f>
        <v>1.966</v>
      </c>
      <c r="G88" s="6">
        <f>'[1]водоотведение'!H475</f>
        <v>14.94003</v>
      </c>
      <c r="H88" s="6">
        <f>'[1]водоотведение'!I475</f>
        <v>1.054</v>
      </c>
      <c r="I88" s="6">
        <f>'[1]водоотведение'!J475</f>
        <v>8.009549999999999</v>
      </c>
      <c r="J88" s="51">
        <f t="shared" si="8"/>
        <v>0.9119999999999999</v>
      </c>
      <c r="K88" s="51">
        <f t="shared" si="9"/>
        <v>6.930480000000001</v>
      </c>
      <c r="L88" s="6">
        <v>1.968</v>
      </c>
      <c r="M88" s="6">
        <v>14.95523</v>
      </c>
      <c r="N88" s="6"/>
      <c r="O88" s="9"/>
      <c r="P88" s="6">
        <v>1.968</v>
      </c>
      <c r="Q88" s="6">
        <v>14.95523</v>
      </c>
      <c r="R88" s="6"/>
      <c r="S88" s="9"/>
      <c r="T88" s="6">
        <v>1.968</v>
      </c>
      <c r="U88" s="6">
        <v>14.95523</v>
      </c>
      <c r="V88" s="6"/>
      <c r="W88" s="9"/>
      <c r="Z88" s="60">
        <f t="shared" si="10"/>
        <v>46.38860630722279</v>
      </c>
      <c r="AA88" s="60">
        <f t="shared" si="11"/>
        <v>46.388661870156895</v>
      </c>
      <c r="AB88" s="14"/>
    </row>
    <row r="89" spans="1:28" ht="11.25" outlineLevel="1">
      <c r="A89" s="16" t="s">
        <v>451</v>
      </c>
      <c r="B89" s="6">
        <v>5.064</v>
      </c>
      <c r="C89" s="6">
        <v>38.48235</v>
      </c>
      <c r="D89" s="6"/>
      <c r="E89" s="6"/>
      <c r="F89" s="6">
        <f>'[1]водоотведение'!G476</f>
        <v>1.266</v>
      </c>
      <c r="G89" s="6">
        <f>'[1]водоотведение'!H476</f>
        <v>9.62059</v>
      </c>
      <c r="H89" s="6">
        <f>'[1]водоотведение'!I476</f>
        <v>0.871</v>
      </c>
      <c r="I89" s="6">
        <f>'[1]водоотведение'!J476</f>
        <v>6.6189</v>
      </c>
      <c r="J89" s="51">
        <f t="shared" si="8"/>
        <v>0.395</v>
      </c>
      <c r="K89" s="51">
        <f t="shared" si="9"/>
        <v>3.00169</v>
      </c>
      <c r="L89" s="6">
        <v>1.266</v>
      </c>
      <c r="M89" s="6">
        <v>9.62059</v>
      </c>
      <c r="N89" s="6"/>
      <c r="O89" s="9"/>
      <c r="P89" s="6">
        <v>1.266</v>
      </c>
      <c r="Q89" s="6">
        <v>9.62059</v>
      </c>
      <c r="R89" s="6"/>
      <c r="S89" s="9"/>
      <c r="T89" s="6">
        <v>1.266</v>
      </c>
      <c r="U89" s="6">
        <v>9.62059</v>
      </c>
      <c r="V89" s="6"/>
      <c r="W89" s="9"/>
      <c r="Z89" s="60">
        <f t="shared" si="10"/>
        <v>31.200631911532383</v>
      </c>
      <c r="AA89" s="60">
        <f t="shared" si="11"/>
        <v>31.200685197061716</v>
      </c>
      <c r="AB89" s="14"/>
    </row>
    <row r="90" spans="1:28" ht="11.25" outlineLevel="1">
      <c r="A90" s="16" t="s">
        <v>452</v>
      </c>
      <c r="B90" s="6">
        <v>12.478</v>
      </c>
      <c r="C90" s="6">
        <v>94.82282000000001</v>
      </c>
      <c r="D90" s="6"/>
      <c r="E90" s="6"/>
      <c r="F90" s="6">
        <f>'[1]водоотведение'!G477</f>
        <v>3.118</v>
      </c>
      <c r="G90" s="6">
        <f>'[1]водоотведение'!H477</f>
        <v>23.69431</v>
      </c>
      <c r="H90" s="6">
        <f>'[1]водоотведение'!I477</f>
        <v>0.736</v>
      </c>
      <c r="I90" s="6">
        <f>'[1]водоотведение'!J477</f>
        <v>5.5930100000000005</v>
      </c>
      <c r="J90" s="51">
        <f t="shared" si="8"/>
        <v>2.3819999999999997</v>
      </c>
      <c r="K90" s="51">
        <f t="shared" si="9"/>
        <v>18.101300000000002</v>
      </c>
      <c r="L90" s="6">
        <v>3.12</v>
      </c>
      <c r="M90" s="6">
        <v>23.7095</v>
      </c>
      <c r="N90" s="6"/>
      <c r="O90" s="9"/>
      <c r="P90" s="6">
        <v>3.12</v>
      </c>
      <c r="Q90" s="6">
        <v>23.7095</v>
      </c>
      <c r="R90" s="6"/>
      <c r="S90" s="9"/>
      <c r="T90" s="6">
        <v>3.12</v>
      </c>
      <c r="U90" s="6">
        <v>23.7095</v>
      </c>
      <c r="V90" s="6"/>
      <c r="W90" s="9"/>
      <c r="Z90" s="60">
        <f t="shared" si="10"/>
        <v>76.3951250801796</v>
      </c>
      <c r="AA90" s="60">
        <f t="shared" si="11"/>
        <v>76.39513452807869</v>
      </c>
      <c r="AB90" s="14"/>
    </row>
    <row r="91" spans="1:28" ht="11.25" outlineLevel="1">
      <c r="A91" s="16" t="s">
        <v>453</v>
      </c>
      <c r="B91" s="6">
        <v>1.255</v>
      </c>
      <c r="C91" s="6">
        <v>9.537</v>
      </c>
      <c r="D91" s="6"/>
      <c r="E91" s="6"/>
      <c r="F91" s="6">
        <f>'[1]водоотведение'!G478</f>
        <v>0.312</v>
      </c>
      <c r="G91" s="6">
        <f>'[1]водоотведение'!H478</f>
        <v>2.3709499999999997</v>
      </c>
      <c r="H91" s="6">
        <f>'[1]водоотведение'!I478</f>
        <v>0.112</v>
      </c>
      <c r="I91" s="6">
        <f>'[1]водоотведение'!J478</f>
        <v>0.8511</v>
      </c>
      <c r="J91" s="51">
        <f t="shared" si="8"/>
        <v>0.2</v>
      </c>
      <c r="K91" s="51">
        <f t="shared" si="9"/>
        <v>1.5198499999999997</v>
      </c>
      <c r="L91" s="6">
        <v>0.313</v>
      </c>
      <c r="M91" s="6">
        <v>2.37855</v>
      </c>
      <c r="N91" s="6"/>
      <c r="O91" s="9"/>
      <c r="P91" s="6">
        <v>0.315</v>
      </c>
      <c r="Q91" s="6">
        <v>2.39375</v>
      </c>
      <c r="R91" s="6"/>
      <c r="S91" s="9"/>
      <c r="T91" s="6">
        <v>0.315</v>
      </c>
      <c r="U91" s="6">
        <v>2.39375</v>
      </c>
      <c r="V91" s="6"/>
      <c r="W91" s="9"/>
      <c r="Z91" s="60">
        <f t="shared" si="10"/>
        <v>64.1025641025641</v>
      </c>
      <c r="AA91" s="60">
        <f t="shared" si="11"/>
        <v>64.10299668909086</v>
      </c>
      <c r="AB91" s="14"/>
    </row>
    <row r="92" spans="1:28" ht="11.25" outlineLevel="1">
      <c r="A92" s="16" t="s">
        <v>454</v>
      </c>
      <c r="B92" s="6">
        <v>5.406</v>
      </c>
      <c r="C92" s="6">
        <v>41.08128</v>
      </c>
      <c r="D92" s="6"/>
      <c r="E92" s="6"/>
      <c r="F92" s="6">
        <f>'[1]водоотведение'!G479</f>
        <v>1.35</v>
      </c>
      <c r="G92" s="6">
        <f>'[1]водоотведение'!H479</f>
        <v>10.25892</v>
      </c>
      <c r="H92" s="6">
        <f>'[1]водоотведение'!I479</f>
        <v>0.739</v>
      </c>
      <c r="I92" s="6">
        <f>'[1]водоотведение'!J479</f>
        <v>5.61581</v>
      </c>
      <c r="J92" s="51">
        <f t="shared" si="8"/>
        <v>0.6110000000000001</v>
      </c>
      <c r="K92" s="51">
        <f t="shared" si="9"/>
        <v>4.64311</v>
      </c>
      <c r="L92" s="6">
        <v>1.35</v>
      </c>
      <c r="M92" s="6">
        <v>10.25892</v>
      </c>
      <c r="N92" s="6"/>
      <c r="O92" s="9"/>
      <c r="P92" s="6">
        <v>1.353</v>
      </c>
      <c r="Q92" s="6">
        <v>10.28172</v>
      </c>
      <c r="R92" s="6"/>
      <c r="S92" s="9"/>
      <c r="T92" s="6">
        <v>1.353</v>
      </c>
      <c r="U92" s="6">
        <v>10.28172</v>
      </c>
      <c r="V92" s="6"/>
      <c r="W92" s="9"/>
      <c r="Z92" s="60">
        <f t="shared" si="10"/>
        <v>45.25925925925927</v>
      </c>
      <c r="AA92" s="60">
        <f t="shared" si="11"/>
        <v>45.25924756212155</v>
      </c>
      <c r="AB92" s="14"/>
    </row>
    <row r="93" spans="1:28" ht="11.25">
      <c r="A93" s="18" t="s">
        <v>69</v>
      </c>
      <c r="B93" s="13">
        <f aca="true" t="shared" si="12" ref="B93:W93">SUM(B94:B99)</f>
        <v>6.0409999999999995</v>
      </c>
      <c r="C93" s="13">
        <f t="shared" si="12"/>
        <v>45.906760000000006</v>
      </c>
      <c r="D93" s="13">
        <f t="shared" si="12"/>
        <v>0</v>
      </c>
      <c r="E93" s="13">
        <f t="shared" si="12"/>
        <v>0</v>
      </c>
      <c r="F93" s="13">
        <f t="shared" si="12"/>
        <v>1.4489999999999998</v>
      </c>
      <c r="G93" s="13">
        <f t="shared" si="12"/>
        <v>11.011239999999999</v>
      </c>
      <c r="H93" s="13">
        <f t="shared" si="12"/>
        <v>0.674</v>
      </c>
      <c r="I93" s="13">
        <f t="shared" si="12"/>
        <v>5.12185</v>
      </c>
      <c r="J93" s="13">
        <f t="shared" si="12"/>
        <v>0.7749999999999998</v>
      </c>
      <c r="K93" s="13">
        <f t="shared" si="12"/>
        <v>5.889390000000001</v>
      </c>
      <c r="L93" s="13">
        <f t="shared" si="12"/>
        <v>1.6739999999999997</v>
      </c>
      <c r="M93" s="13">
        <f t="shared" si="12"/>
        <v>12.721059999999998</v>
      </c>
      <c r="N93" s="13">
        <f t="shared" si="12"/>
        <v>0</v>
      </c>
      <c r="O93" s="13">
        <f t="shared" si="12"/>
        <v>0</v>
      </c>
      <c r="P93" s="13">
        <f t="shared" si="12"/>
        <v>1.457</v>
      </c>
      <c r="Q93" s="13">
        <f t="shared" si="12"/>
        <v>11.07204</v>
      </c>
      <c r="R93" s="13">
        <f t="shared" si="12"/>
        <v>0</v>
      </c>
      <c r="S93" s="13">
        <f t="shared" si="12"/>
        <v>0</v>
      </c>
      <c r="T93" s="13">
        <f t="shared" si="12"/>
        <v>1.4609999999999999</v>
      </c>
      <c r="U93" s="13">
        <f t="shared" si="12"/>
        <v>11.10243</v>
      </c>
      <c r="V93" s="13">
        <f t="shared" si="12"/>
        <v>0</v>
      </c>
      <c r="W93" s="13">
        <f t="shared" si="12"/>
        <v>0</v>
      </c>
      <c r="Z93" s="65">
        <f>(J93/F93)*100</f>
        <v>53.48516218081435</v>
      </c>
      <c r="AA93" s="65">
        <f>(K93/G93)*100</f>
        <v>53.48525688296687</v>
      </c>
      <c r="AB93" s="14"/>
    </row>
    <row r="94" spans="1:28" ht="11.25" outlineLevel="1">
      <c r="A94" s="16" t="s">
        <v>455</v>
      </c>
      <c r="B94" s="6">
        <v>4.146</v>
      </c>
      <c r="C94" s="6">
        <v>31.50628</v>
      </c>
      <c r="D94" s="6"/>
      <c r="E94" s="6"/>
      <c r="F94" s="6">
        <f>'[1]водоотведение'!G481</f>
        <v>1.035</v>
      </c>
      <c r="G94" s="6">
        <f>'[1]водоотведение'!H481</f>
        <v>7.86517</v>
      </c>
      <c r="H94" s="6">
        <f>'[1]водоотведение'!I481</f>
        <v>0.415</v>
      </c>
      <c r="I94" s="6">
        <f>'[1]водоотведение'!J481</f>
        <v>3.15366</v>
      </c>
      <c r="J94" s="51">
        <f>F94-H94</f>
        <v>0.6199999999999999</v>
      </c>
      <c r="K94" s="51">
        <f>G94-I94</f>
        <v>4.7115100000000005</v>
      </c>
      <c r="L94" s="6">
        <v>1.035</v>
      </c>
      <c r="M94" s="6">
        <v>7.86517</v>
      </c>
      <c r="N94" s="6"/>
      <c r="O94" s="9"/>
      <c r="P94" s="6">
        <v>1.038</v>
      </c>
      <c r="Q94" s="6">
        <v>7.88797</v>
      </c>
      <c r="R94" s="6"/>
      <c r="S94" s="9"/>
      <c r="T94" s="6">
        <v>1.038</v>
      </c>
      <c r="U94" s="6">
        <v>7.88797</v>
      </c>
      <c r="V94" s="6"/>
      <c r="W94" s="9"/>
      <c r="Z94" s="60">
        <f>(J94/F94)*100</f>
        <v>59.903381642512066</v>
      </c>
      <c r="AA94" s="60">
        <f>(K94/G94)*100</f>
        <v>59.90347316078356</v>
      </c>
      <c r="AB94" s="14"/>
    </row>
    <row r="95" spans="1:28" ht="11.25" outlineLevel="1">
      <c r="A95" s="16" t="s">
        <v>367</v>
      </c>
      <c r="B95" s="6">
        <v>0.108</v>
      </c>
      <c r="C95" s="6">
        <v>0.82071</v>
      </c>
      <c r="D95" s="6"/>
      <c r="E95" s="6"/>
      <c r="F95" s="6">
        <f>'[1]водоотведение'!G482</f>
        <v>0.027</v>
      </c>
      <c r="G95" s="6">
        <f>'[1]водоотведение'!H482</f>
        <v>0.20518</v>
      </c>
      <c r="H95" s="6">
        <f>'[1]водоотведение'!I482</f>
        <v>0.026</v>
      </c>
      <c r="I95" s="6">
        <f>'[1]водоотведение'!J482</f>
        <v>0.19757</v>
      </c>
      <c r="J95" s="51">
        <f aca="true" t="shared" si="13" ref="J95:J100">F95-H95</f>
        <v>0.0010000000000000009</v>
      </c>
      <c r="K95" s="51">
        <f aca="true" t="shared" si="14" ref="K95:K100">G95-I95</f>
        <v>0.007610000000000006</v>
      </c>
      <c r="L95" s="6">
        <v>0.027</v>
      </c>
      <c r="M95" s="6">
        <v>0.20518</v>
      </c>
      <c r="N95" s="6"/>
      <c r="O95" s="9"/>
      <c r="P95" s="6">
        <v>0.027</v>
      </c>
      <c r="Q95" s="6">
        <v>0.20518</v>
      </c>
      <c r="R95" s="6"/>
      <c r="S95" s="9"/>
      <c r="T95" s="6">
        <v>0.027</v>
      </c>
      <c r="U95" s="6">
        <v>0.20518</v>
      </c>
      <c r="V95" s="6"/>
      <c r="W95" s="9"/>
      <c r="Z95" s="60">
        <f aca="true" t="shared" si="15" ref="Z95:Z100">(J95/F95)*100</f>
        <v>3.703703703703707</v>
      </c>
      <c r="AA95" s="60">
        <f aca="true" t="shared" si="16" ref="AA95:AA100">(K95/G95)*100</f>
        <v>3.7089384930305127</v>
      </c>
      <c r="AB95" s="14"/>
    </row>
    <row r="96" spans="1:28" ht="11.25" outlineLevel="1">
      <c r="A96" s="16" t="s">
        <v>368</v>
      </c>
      <c r="B96" s="6">
        <v>0.155</v>
      </c>
      <c r="C96" s="6">
        <v>1.17788</v>
      </c>
      <c r="D96" s="6"/>
      <c r="E96" s="6"/>
      <c r="F96" s="6">
        <f>'[1]водоотведение'!G483</f>
        <v>0.038</v>
      </c>
      <c r="G96" s="6">
        <f>'[1]водоотведение'!H483</f>
        <v>0.28876999999999997</v>
      </c>
      <c r="H96" s="6">
        <f>'[1]водоотведение'!I483</f>
        <v>0.033</v>
      </c>
      <c r="I96" s="6">
        <f>'[1]водоотведение'!J483</f>
        <v>0.25077</v>
      </c>
      <c r="J96" s="51">
        <f t="shared" si="13"/>
        <v>0.0049999999999999975</v>
      </c>
      <c r="K96" s="51">
        <f t="shared" si="14"/>
        <v>0.03799999999999998</v>
      </c>
      <c r="L96" s="6">
        <v>0.039</v>
      </c>
      <c r="M96" s="6">
        <v>0.29637</v>
      </c>
      <c r="N96" s="6"/>
      <c r="O96" s="9"/>
      <c r="P96" s="6">
        <v>0.039</v>
      </c>
      <c r="Q96" s="6">
        <v>0.29637</v>
      </c>
      <c r="R96" s="6"/>
      <c r="S96" s="9"/>
      <c r="T96" s="6">
        <v>0.039</v>
      </c>
      <c r="U96" s="6">
        <v>0.29637</v>
      </c>
      <c r="V96" s="6"/>
      <c r="W96" s="9"/>
      <c r="Z96" s="60">
        <f t="shared" si="15"/>
        <v>13.157894736842099</v>
      </c>
      <c r="AA96" s="60">
        <f t="shared" si="16"/>
        <v>13.159261696159566</v>
      </c>
      <c r="AB96" s="14"/>
    </row>
    <row r="97" spans="1:28" ht="11.25" outlineLevel="1">
      <c r="A97" s="16" t="s">
        <v>456</v>
      </c>
      <c r="B97" s="6">
        <v>0.169</v>
      </c>
      <c r="C97" s="6">
        <v>1.28426</v>
      </c>
      <c r="D97" s="6"/>
      <c r="E97" s="6"/>
      <c r="F97" s="6">
        <f>'[1]водоотведение'!G484</f>
        <v>0.043</v>
      </c>
      <c r="G97" s="6">
        <f>'[1]водоотведение'!H484</f>
        <v>0.32677</v>
      </c>
      <c r="H97" s="6">
        <f>'[1]водоотведение'!I484</f>
        <v>0.033</v>
      </c>
      <c r="I97" s="6">
        <f>'[1]водоотведение'!J484</f>
        <v>0.25077</v>
      </c>
      <c r="J97" s="51">
        <f t="shared" si="13"/>
        <v>0.009999999999999995</v>
      </c>
      <c r="K97" s="51">
        <f t="shared" si="14"/>
        <v>0.07600000000000001</v>
      </c>
      <c r="L97" s="6">
        <v>0.039</v>
      </c>
      <c r="M97" s="6">
        <v>0.29637</v>
      </c>
      <c r="N97" s="6"/>
      <c r="O97" s="9"/>
      <c r="P97" s="6">
        <v>0.042</v>
      </c>
      <c r="Q97" s="6">
        <v>0.31917</v>
      </c>
      <c r="R97" s="6"/>
      <c r="S97" s="9"/>
      <c r="T97" s="6">
        <v>0.045</v>
      </c>
      <c r="U97" s="6">
        <v>0.34196</v>
      </c>
      <c r="V97" s="6"/>
      <c r="W97" s="9"/>
      <c r="Z97" s="60">
        <f t="shared" si="15"/>
        <v>23.255813953488364</v>
      </c>
      <c r="AA97" s="60">
        <f t="shared" si="16"/>
        <v>23.257949016127554</v>
      </c>
      <c r="AB97" s="14"/>
    </row>
    <row r="98" spans="1:28" ht="11.25" outlineLevel="1">
      <c r="A98" s="16" t="s">
        <v>457</v>
      </c>
      <c r="B98" s="6">
        <v>0.582</v>
      </c>
      <c r="C98" s="6">
        <v>4.42273</v>
      </c>
      <c r="D98" s="6"/>
      <c r="E98" s="6"/>
      <c r="F98" s="6">
        <f>'[1]водоотведение'!G485</f>
        <v>0.087</v>
      </c>
      <c r="G98" s="6">
        <f>'[1]водоотведение'!H485</f>
        <v>0.66113</v>
      </c>
      <c r="H98" s="6">
        <f>'[1]водоотведение'!I485</f>
        <v>0.03</v>
      </c>
      <c r="I98" s="6">
        <f>'[1]водоотведение'!J485</f>
        <v>0.22798000000000002</v>
      </c>
      <c r="J98" s="51">
        <f t="shared" si="13"/>
        <v>0.056999999999999995</v>
      </c>
      <c r="K98" s="51">
        <f t="shared" si="14"/>
        <v>0.43315</v>
      </c>
      <c r="L98" s="6">
        <v>0.315</v>
      </c>
      <c r="M98" s="6">
        <v>2.39375</v>
      </c>
      <c r="N98" s="6"/>
      <c r="O98" s="9"/>
      <c r="P98" s="6">
        <v>0.09</v>
      </c>
      <c r="Q98" s="6">
        <v>0.6839299999999999</v>
      </c>
      <c r="R98" s="6"/>
      <c r="S98" s="9"/>
      <c r="T98" s="6">
        <v>0.09</v>
      </c>
      <c r="U98" s="6">
        <v>0.6839299999999999</v>
      </c>
      <c r="V98" s="6"/>
      <c r="W98" s="9"/>
      <c r="Z98" s="60">
        <f t="shared" si="15"/>
        <v>65.51724137931035</v>
      </c>
      <c r="AA98" s="60">
        <f t="shared" si="16"/>
        <v>65.51661549165821</v>
      </c>
      <c r="AB98" s="14"/>
    </row>
    <row r="99" spans="1:28" ht="11.25" outlineLevel="1">
      <c r="A99" s="16" t="s">
        <v>458</v>
      </c>
      <c r="B99" s="6">
        <v>0.881</v>
      </c>
      <c r="C99" s="6">
        <v>6.6949</v>
      </c>
      <c r="D99" s="6"/>
      <c r="E99" s="6"/>
      <c r="F99" s="6">
        <f>'[1]водоотведение'!G486</f>
        <v>0.219</v>
      </c>
      <c r="G99" s="6">
        <f>'[1]водоотведение'!H486</f>
        <v>1.66422</v>
      </c>
      <c r="H99" s="6">
        <f>'[1]водоотведение'!I486</f>
        <v>0.137</v>
      </c>
      <c r="I99" s="6">
        <f>'[1]водоотведение'!J486</f>
        <v>1.0411</v>
      </c>
      <c r="J99" s="51">
        <f t="shared" si="13"/>
        <v>0.08199999999999999</v>
      </c>
      <c r="K99" s="51">
        <f t="shared" si="14"/>
        <v>0.6231200000000001</v>
      </c>
      <c r="L99" s="6">
        <v>0.219</v>
      </c>
      <c r="M99" s="6">
        <v>1.66422</v>
      </c>
      <c r="N99" s="6"/>
      <c r="O99" s="9"/>
      <c r="P99" s="6">
        <v>0.221</v>
      </c>
      <c r="Q99" s="6">
        <v>1.6794200000000001</v>
      </c>
      <c r="R99" s="6"/>
      <c r="S99" s="9"/>
      <c r="T99" s="6">
        <v>0.222</v>
      </c>
      <c r="U99" s="6">
        <v>1.68702</v>
      </c>
      <c r="V99" s="6"/>
      <c r="W99" s="9"/>
      <c r="Z99" s="60">
        <f t="shared" si="15"/>
        <v>37.44292237442922</v>
      </c>
      <c r="AA99" s="60">
        <f t="shared" si="16"/>
        <v>37.442165098364406</v>
      </c>
      <c r="AB99" s="14"/>
    </row>
    <row r="100" spans="1:28" ht="11.25" outlineLevel="1">
      <c r="A100" s="17" t="s">
        <v>75</v>
      </c>
      <c r="B100" s="6">
        <v>0.77</v>
      </c>
      <c r="C100" s="6">
        <v>5.85138</v>
      </c>
      <c r="D100" s="6"/>
      <c r="E100" s="6"/>
      <c r="F100" s="6">
        <f>'[1]водоотведение'!G487</f>
        <v>0.192</v>
      </c>
      <c r="G100" s="6">
        <f>'[1]водоотведение'!H487</f>
        <v>1.45905</v>
      </c>
      <c r="H100" s="6">
        <f>'[1]водоотведение'!I487</f>
        <v>0.138</v>
      </c>
      <c r="I100" s="6">
        <f>'[1]водоотведение'!J487</f>
        <v>1.0486900000000001</v>
      </c>
      <c r="J100" s="51">
        <f t="shared" si="13"/>
        <v>0.05399999999999999</v>
      </c>
      <c r="K100" s="51">
        <f t="shared" si="14"/>
        <v>0.41035999999999984</v>
      </c>
      <c r="L100" s="6">
        <v>0.192</v>
      </c>
      <c r="M100" s="6">
        <v>1.45905</v>
      </c>
      <c r="N100" s="6">
        <v>0</v>
      </c>
      <c r="O100" s="6">
        <v>0</v>
      </c>
      <c r="P100" s="6">
        <v>0.192</v>
      </c>
      <c r="Q100" s="6">
        <v>1.45905</v>
      </c>
      <c r="R100" s="6">
        <v>0</v>
      </c>
      <c r="S100" s="6">
        <v>0</v>
      </c>
      <c r="T100" s="6">
        <v>0.194</v>
      </c>
      <c r="U100" s="6">
        <v>1.47424</v>
      </c>
      <c r="V100" s="6">
        <v>0</v>
      </c>
      <c r="W100" s="6">
        <v>0</v>
      </c>
      <c r="Z100" s="60">
        <f t="shared" si="15"/>
        <v>28.124999999999993</v>
      </c>
      <c r="AA100" s="60">
        <f t="shared" si="16"/>
        <v>28.125149926321914</v>
      </c>
      <c r="AB100" s="14"/>
    </row>
    <row r="101" spans="2:23" ht="11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/>
      <c r="W101" s="44"/>
    </row>
    <row r="102" spans="1:23" s="29" customFormat="1" ht="15.75" customHeight="1">
      <c r="A102" s="57" t="s">
        <v>518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46"/>
      <c r="Q102" s="46"/>
      <c r="R102" s="46"/>
      <c r="S102" s="46"/>
      <c r="T102" s="46"/>
      <c r="U102" s="46"/>
      <c r="V102" s="46"/>
      <c r="W102" s="47"/>
    </row>
    <row r="103" spans="1:23" s="29" customFormat="1" ht="15.75" customHeight="1">
      <c r="A103" s="5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7"/>
    </row>
    <row r="104" spans="1:23" s="29" customFormat="1" ht="15.75" customHeight="1">
      <c r="A104" s="5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7"/>
    </row>
    <row r="105" spans="1:23" s="29" customFormat="1" ht="15.75" customHeight="1">
      <c r="A105" s="5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7"/>
    </row>
    <row r="106" spans="1:23" s="29" customFormat="1" ht="15.75" customHeight="1">
      <c r="A106" s="5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7"/>
    </row>
    <row r="107" spans="1:23" s="29" customFormat="1" ht="20.25" customHeight="1">
      <c r="A107" s="5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7"/>
    </row>
    <row r="108" spans="1:23" s="29" customFormat="1" ht="28.5" customHeight="1">
      <c r="A108" s="5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7"/>
    </row>
    <row r="109" spans="1:23" s="29" customFormat="1" ht="21" customHeight="1">
      <c r="A109" s="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7"/>
    </row>
    <row r="110" spans="2:23" s="29" customFormat="1" ht="11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7"/>
    </row>
    <row r="111" spans="2:23" s="29" customFormat="1" ht="11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7"/>
    </row>
    <row r="112" spans="2:23" s="29" customFormat="1" ht="11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7"/>
    </row>
    <row r="113" spans="2:23" s="29" customFormat="1" ht="11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7"/>
    </row>
    <row r="114" spans="2:23" s="29" customFormat="1" ht="11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7"/>
    </row>
    <row r="115" spans="2:23" s="29" customFormat="1" ht="11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7"/>
    </row>
    <row r="116" spans="2:23" s="29" customFormat="1" ht="11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7"/>
    </row>
    <row r="117" spans="2:23" s="29" customFormat="1" ht="11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7"/>
    </row>
    <row r="118" spans="2:23" s="29" customFormat="1" ht="11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7"/>
    </row>
    <row r="119" spans="2:23" s="29" customFormat="1" ht="11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7"/>
    </row>
    <row r="120" spans="2:23" s="29" customFormat="1" ht="11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7"/>
    </row>
    <row r="121" spans="2:23" s="29" customFormat="1" ht="11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7"/>
    </row>
    <row r="122" spans="2:23" s="29" customFormat="1" ht="11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7"/>
    </row>
    <row r="123" spans="2:23" s="29" customFormat="1" ht="11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7"/>
    </row>
    <row r="124" spans="2:23" s="29" customFormat="1" ht="11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7"/>
    </row>
    <row r="125" spans="2:23" s="29" customFormat="1" ht="11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7"/>
    </row>
    <row r="126" spans="2:23" s="29" customFormat="1" ht="11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7"/>
    </row>
    <row r="127" ht="11.25">
      <c r="W127" s="44"/>
    </row>
    <row r="128" ht="11.25">
      <c r="W128" s="44"/>
    </row>
    <row r="129" ht="11.25">
      <c r="W129" s="44"/>
    </row>
    <row r="130" ht="11.25">
      <c r="W130" s="44"/>
    </row>
    <row r="131" ht="11.25">
      <c r="W131" s="44"/>
    </row>
    <row r="132" ht="11.25">
      <c r="W132" s="44"/>
    </row>
    <row r="133" ht="11.25">
      <c r="W133" s="44"/>
    </row>
    <row r="134" ht="11.25">
      <c r="W134" s="44"/>
    </row>
    <row r="135" ht="11.25">
      <c r="W135" s="44"/>
    </row>
    <row r="136" ht="11.25">
      <c r="W136" s="44"/>
    </row>
    <row r="137" ht="11.25">
      <c r="W137" s="44"/>
    </row>
    <row r="138" ht="11.25">
      <c r="W138" s="44"/>
    </row>
    <row r="139" ht="11.25">
      <c r="W139" s="44"/>
    </row>
    <row r="140" ht="11.25">
      <c r="W140" s="44"/>
    </row>
  </sheetData>
  <sheetProtection/>
  <mergeCells count="23">
    <mergeCell ref="T1:W1"/>
    <mergeCell ref="T3:W3"/>
    <mergeCell ref="T4:U4"/>
    <mergeCell ref="V4:W4"/>
    <mergeCell ref="A2:X2"/>
    <mergeCell ref="A3:A5"/>
    <mergeCell ref="B3:E3"/>
    <mergeCell ref="F3:I3"/>
    <mergeCell ref="F4:G4"/>
    <mergeCell ref="H4:I4"/>
    <mergeCell ref="B4:C4"/>
    <mergeCell ref="D4:E4"/>
    <mergeCell ref="J4:K4"/>
    <mergeCell ref="AB55:AB56"/>
    <mergeCell ref="Z3:AB4"/>
    <mergeCell ref="X15:Y15"/>
    <mergeCell ref="AG2:AH2"/>
    <mergeCell ref="N4:O4"/>
    <mergeCell ref="P3:S3"/>
    <mergeCell ref="L3:O3"/>
    <mergeCell ref="L4:M4"/>
    <mergeCell ref="P4:Q4"/>
    <mergeCell ref="R4:S4"/>
  </mergeCells>
  <printOptions/>
  <pageMargins left="0.25" right="0.24" top="0.2" bottom="0.22" header="0.17" footer="0.17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3"/>
  <sheetViews>
    <sheetView zoomScalePageLayoutView="0" workbookViewId="0" topLeftCell="A2">
      <pane xSplit="1" ySplit="5" topLeftCell="F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H17" sqref="H17"/>
    </sheetView>
  </sheetViews>
  <sheetFormatPr defaultColWidth="9.140625" defaultRowHeight="12.75" outlineLevelRow="1"/>
  <cols>
    <col min="1" max="1" width="14.57421875" style="1" customWidth="1"/>
    <col min="2" max="2" width="9.140625" style="2" hidden="1" customWidth="1"/>
    <col min="3" max="3" width="9.7109375" style="2" hidden="1" customWidth="1"/>
    <col min="4" max="4" width="9.140625" style="2" hidden="1" customWidth="1"/>
    <col min="5" max="5" width="7.140625" style="2" hidden="1" customWidth="1"/>
    <col min="6" max="6" width="9.140625" style="2" customWidth="1"/>
    <col min="7" max="7" width="7.140625" style="2" customWidth="1"/>
    <col min="8" max="8" width="9.140625" style="2" customWidth="1"/>
    <col min="9" max="9" width="8.57421875" style="2" customWidth="1"/>
    <col min="10" max="10" width="8.421875" style="2" customWidth="1"/>
    <col min="11" max="11" width="6.8515625" style="2" customWidth="1"/>
    <col min="12" max="14" width="11.28125" style="2" hidden="1" customWidth="1"/>
    <col min="15" max="15" width="12.7109375" style="3" hidden="1" customWidth="1"/>
    <col min="16" max="20" width="9.140625" style="3" hidden="1" customWidth="1"/>
    <col min="21" max="21" width="10.421875" style="3" hidden="1" customWidth="1"/>
    <col min="22" max="23" width="9.140625" style="3" hidden="1" customWidth="1"/>
    <col min="24" max="25" width="9.140625" style="1" hidden="1" customWidth="1"/>
    <col min="26" max="26" width="7.00390625" style="1" customWidth="1"/>
    <col min="27" max="27" width="5.57421875" style="1" customWidth="1"/>
    <col min="28" max="28" width="17.28125" style="1" customWidth="1"/>
    <col min="29" max="16384" width="9.140625" style="1" customWidth="1"/>
  </cols>
  <sheetData>
    <row r="1" spans="20:23" ht="53.25" customHeight="1">
      <c r="T1" s="100"/>
      <c r="U1" s="101"/>
      <c r="V1" s="101"/>
      <c r="W1" s="101"/>
    </row>
    <row r="2" spans="1:37" s="4" customFormat="1" ht="49.5" customHeight="1">
      <c r="A2" s="80" t="s">
        <v>527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G2" s="75"/>
      <c r="AH2" s="75"/>
      <c r="AI2" s="75"/>
      <c r="AJ2" s="110" t="s">
        <v>507</v>
      </c>
      <c r="AK2" s="110"/>
    </row>
    <row r="3" spans="1:28" ht="17.25" customHeight="1">
      <c r="A3" s="85" t="s">
        <v>2</v>
      </c>
      <c r="B3" s="83" t="s">
        <v>3</v>
      </c>
      <c r="C3" s="125"/>
      <c r="D3" s="125"/>
      <c r="E3" s="116"/>
      <c r="F3" s="83" t="s">
        <v>4</v>
      </c>
      <c r="G3" s="125"/>
      <c r="H3" s="125"/>
      <c r="I3" s="116"/>
      <c r="J3" s="129" t="s">
        <v>479</v>
      </c>
      <c r="K3" s="130"/>
      <c r="L3" s="68" t="s">
        <v>5</v>
      </c>
      <c r="M3" s="69"/>
      <c r="N3" s="69"/>
      <c r="O3" s="72"/>
      <c r="P3" s="68" t="s">
        <v>6</v>
      </c>
      <c r="Q3" s="69"/>
      <c r="R3" s="69"/>
      <c r="S3" s="72"/>
      <c r="T3" s="68" t="s">
        <v>7</v>
      </c>
      <c r="U3" s="69"/>
      <c r="V3" s="69"/>
      <c r="W3" s="72"/>
      <c r="Z3" s="119"/>
      <c r="AA3" s="120"/>
      <c r="AB3" s="121"/>
    </row>
    <row r="4" spans="1:28" ht="26.25" customHeight="1">
      <c r="A4" s="85"/>
      <c r="B4" s="83" t="s">
        <v>8</v>
      </c>
      <c r="C4" s="116"/>
      <c r="D4" s="83" t="s">
        <v>9</v>
      </c>
      <c r="E4" s="116"/>
      <c r="F4" s="83" t="s">
        <v>8</v>
      </c>
      <c r="G4" s="116"/>
      <c r="H4" s="83" t="s">
        <v>10</v>
      </c>
      <c r="I4" s="116"/>
      <c r="J4" s="131"/>
      <c r="K4" s="132"/>
      <c r="L4" s="68" t="s">
        <v>8</v>
      </c>
      <c r="M4" s="72"/>
      <c r="N4" s="68" t="s">
        <v>9</v>
      </c>
      <c r="O4" s="72"/>
      <c r="P4" s="68" t="s">
        <v>8</v>
      </c>
      <c r="Q4" s="72"/>
      <c r="R4" s="68" t="s">
        <v>9</v>
      </c>
      <c r="S4" s="72"/>
      <c r="T4" s="68" t="s">
        <v>8</v>
      </c>
      <c r="U4" s="72"/>
      <c r="V4" s="68" t="s">
        <v>9</v>
      </c>
      <c r="W4" s="72"/>
      <c r="Z4" s="122"/>
      <c r="AA4" s="123"/>
      <c r="AB4" s="124"/>
    </row>
    <row r="5" spans="1:28" ht="45" customHeight="1">
      <c r="A5" s="85"/>
      <c r="B5" s="51" t="s">
        <v>474</v>
      </c>
      <c r="C5" s="51" t="s">
        <v>12</v>
      </c>
      <c r="D5" s="51" t="s">
        <v>474</v>
      </c>
      <c r="E5" s="51" t="s">
        <v>12</v>
      </c>
      <c r="F5" s="51" t="s">
        <v>474</v>
      </c>
      <c r="G5" s="51" t="s">
        <v>12</v>
      </c>
      <c r="H5" s="51" t="s">
        <v>474</v>
      </c>
      <c r="I5" s="51" t="s">
        <v>12</v>
      </c>
      <c r="J5" s="51" t="s">
        <v>474</v>
      </c>
      <c r="K5" s="51" t="s">
        <v>12</v>
      </c>
      <c r="L5" s="6" t="s">
        <v>474</v>
      </c>
      <c r="M5" s="6" t="s">
        <v>12</v>
      </c>
      <c r="N5" s="6" t="s">
        <v>474</v>
      </c>
      <c r="O5" s="6" t="s">
        <v>12</v>
      </c>
      <c r="P5" s="6" t="s">
        <v>474</v>
      </c>
      <c r="Q5" s="6" t="s">
        <v>12</v>
      </c>
      <c r="R5" s="6" t="s">
        <v>474</v>
      </c>
      <c r="S5" s="6" t="s">
        <v>12</v>
      </c>
      <c r="T5" s="6" t="s">
        <v>474</v>
      </c>
      <c r="U5" s="6" t="s">
        <v>12</v>
      </c>
      <c r="V5" s="6" t="s">
        <v>474</v>
      </c>
      <c r="W5" s="6" t="s">
        <v>12</v>
      </c>
      <c r="Z5" s="63" t="s">
        <v>483</v>
      </c>
      <c r="AA5" s="63" t="s">
        <v>488</v>
      </c>
      <c r="AB5" s="63" t="s">
        <v>480</v>
      </c>
    </row>
    <row r="6" spans="1:28" ht="11.25">
      <c r="A6" s="8">
        <v>2</v>
      </c>
      <c r="B6" s="6"/>
      <c r="C6" s="6"/>
      <c r="D6" s="6"/>
      <c r="E6" s="6"/>
      <c r="F6" s="6"/>
      <c r="G6" s="6"/>
      <c r="H6" s="6"/>
      <c r="I6" s="6"/>
      <c r="J6" s="51"/>
      <c r="K6" s="51"/>
      <c r="L6" s="6"/>
      <c r="M6" s="6"/>
      <c r="N6" s="6"/>
      <c r="O6" s="9"/>
      <c r="P6" s="6"/>
      <c r="Q6" s="6"/>
      <c r="R6" s="6"/>
      <c r="S6" s="9"/>
      <c r="T6" s="6"/>
      <c r="U6" s="6"/>
      <c r="V6" s="6"/>
      <c r="W6" s="9"/>
      <c r="Z6" s="14"/>
      <c r="AA6" s="14"/>
      <c r="AB6" s="63"/>
    </row>
    <row r="7" spans="1:28" ht="11.25" customHeight="1">
      <c r="A7" s="10" t="s">
        <v>15</v>
      </c>
      <c r="B7" s="11">
        <f aca="true" t="shared" si="0" ref="B7:Y7">B8+B39+B94+B101</f>
        <v>38.37880900000001</v>
      </c>
      <c r="C7" s="11">
        <f t="shared" si="0"/>
        <v>42658.19594604099</v>
      </c>
      <c r="D7" s="11">
        <f t="shared" si="0"/>
        <v>0</v>
      </c>
      <c r="E7" s="11">
        <f t="shared" si="0"/>
        <v>0</v>
      </c>
      <c r="F7" s="11">
        <f t="shared" si="0"/>
        <v>20.960012000000003</v>
      </c>
      <c r="G7" s="11">
        <f t="shared" si="0"/>
        <v>22284.6238553888</v>
      </c>
      <c r="H7" s="11">
        <f t="shared" si="0"/>
        <v>21.336300000000005</v>
      </c>
      <c r="I7" s="11">
        <f t="shared" si="0"/>
        <v>22669.97663862</v>
      </c>
      <c r="J7" s="11">
        <f t="shared" si="0"/>
        <v>-0.3762880000000002</v>
      </c>
      <c r="K7" s="11">
        <f t="shared" si="0"/>
        <v>-385.35278323120014</v>
      </c>
      <c r="L7" s="11">
        <f t="shared" si="0"/>
        <v>2.547237</v>
      </c>
      <c r="M7" s="11">
        <f t="shared" si="0"/>
        <v>2712.3489326924</v>
      </c>
      <c r="N7" s="11">
        <f t="shared" si="0"/>
        <v>0</v>
      </c>
      <c r="O7" s="11">
        <f t="shared" si="0"/>
        <v>0</v>
      </c>
      <c r="P7" s="11">
        <f t="shared" si="0"/>
        <v>0.0875</v>
      </c>
      <c r="Q7" s="11">
        <f t="shared" si="0"/>
        <v>97.46</v>
      </c>
      <c r="R7" s="11">
        <f t="shared" si="0"/>
        <v>0</v>
      </c>
      <c r="S7" s="11">
        <f t="shared" si="0"/>
        <v>0</v>
      </c>
      <c r="T7" s="11">
        <f t="shared" si="0"/>
        <v>14.764235999999997</v>
      </c>
      <c r="U7" s="11">
        <f t="shared" si="0"/>
        <v>17562.409642599796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56">
        <f t="shared" si="0"/>
        <v>0</v>
      </c>
      <c r="Z7" s="71">
        <f aca="true" t="shared" si="1" ref="Z7:AA9">(J7/F7)*100</f>
        <v>-1.7952661477483893</v>
      </c>
      <c r="AA7" s="71">
        <f t="shared" si="1"/>
        <v>-1.7292317147996883</v>
      </c>
      <c r="AB7" s="63"/>
    </row>
    <row r="8" spans="1:28" ht="11.25">
      <c r="A8" s="12" t="s">
        <v>16</v>
      </c>
      <c r="B8" s="13">
        <f aca="true" t="shared" si="2" ref="B8:Y8">SUM(B9:B38)</f>
        <v>20.498060000000006</v>
      </c>
      <c r="C8" s="13">
        <f t="shared" si="2"/>
        <v>22775.209486292795</v>
      </c>
      <c r="D8" s="13">
        <f t="shared" si="2"/>
        <v>0</v>
      </c>
      <c r="E8" s="13">
        <f t="shared" si="2"/>
        <v>0</v>
      </c>
      <c r="F8" s="13">
        <f t="shared" si="2"/>
        <v>11.359553000000002</v>
      </c>
      <c r="G8" s="13">
        <f t="shared" si="2"/>
        <v>12074.935683092199</v>
      </c>
      <c r="H8" s="13">
        <f t="shared" si="2"/>
        <v>12.201512000000003</v>
      </c>
      <c r="I8" s="13">
        <f t="shared" si="2"/>
        <v>12964.196791188802</v>
      </c>
      <c r="J8" s="13">
        <f t="shared" si="2"/>
        <v>-0.8419590000000001</v>
      </c>
      <c r="K8" s="13">
        <f t="shared" si="2"/>
        <v>-889.2611080966001</v>
      </c>
      <c r="L8" s="13">
        <f t="shared" si="2"/>
        <v>1.2544989999999998</v>
      </c>
      <c r="M8" s="13">
        <f t="shared" si="2"/>
        <v>1337.316214726</v>
      </c>
      <c r="N8" s="13">
        <f t="shared" si="2"/>
        <v>0</v>
      </c>
      <c r="O8" s="13">
        <f t="shared" si="2"/>
        <v>0</v>
      </c>
      <c r="P8" s="13">
        <f t="shared" si="2"/>
        <v>0.0795</v>
      </c>
      <c r="Q8" s="13">
        <f t="shared" si="2"/>
        <v>87.55</v>
      </c>
      <c r="R8" s="13">
        <f t="shared" si="2"/>
        <v>0</v>
      </c>
      <c r="S8" s="13">
        <f t="shared" si="2"/>
        <v>0</v>
      </c>
      <c r="T8" s="13">
        <f t="shared" si="2"/>
        <v>7.804516999999999</v>
      </c>
      <c r="U8" s="13">
        <f t="shared" si="2"/>
        <v>9275.420588474599</v>
      </c>
      <c r="V8" s="13">
        <f t="shared" si="2"/>
        <v>0</v>
      </c>
      <c r="W8" s="13">
        <f t="shared" si="2"/>
        <v>0</v>
      </c>
      <c r="X8" s="13">
        <f t="shared" si="2"/>
        <v>0</v>
      </c>
      <c r="Y8" s="59">
        <f t="shared" si="2"/>
        <v>0</v>
      </c>
      <c r="Z8" s="70">
        <f t="shared" si="1"/>
        <v>-7.411902563419528</v>
      </c>
      <c r="AA8" s="70">
        <f t="shared" si="1"/>
        <v>-7.364520453237515</v>
      </c>
      <c r="AB8" s="63"/>
    </row>
    <row r="9" spans="1:28" ht="21.75" customHeight="1" outlineLevel="1">
      <c r="A9" s="16" t="s">
        <v>372</v>
      </c>
      <c r="B9" s="6">
        <v>0.753991</v>
      </c>
      <c r="C9" s="6">
        <v>837.9535596421999</v>
      </c>
      <c r="D9" s="6"/>
      <c r="E9" s="6"/>
      <c r="F9" s="6">
        <v>0.434789</v>
      </c>
      <c r="G9" s="6">
        <v>461.9665299386</v>
      </c>
      <c r="H9" s="6">
        <f>'[1]теплоэнергия'!I395</f>
        <v>0.49835999999999997</v>
      </c>
      <c r="I9" s="6">
        <f>'[1]теплоэнергия'!J395</f>
        <v>529.511187864</v>
      </c>
      <c r="J9" s="51">
        <f>F9-H9</f>
        <v>-0.06357099999999999</v>
      </c>
      <c r="K9" s="51">
        <f>G9-I9</f>
        <v>-67.54465792540003</v>
      </c>
      <c r="L9" s="6">
        <v>0.028785</v>
      </c>
      <c r="M9" s="6">
        <v>30.584275508999994</v>
      </c>
      <c r="N9" s="6">
        <f>'[1]теплоэнергия'!M395</f>
        <v>0</v>
      </c>
      <c r="O9" s="6">
        <f>'[1]теплоэнергия'!N395</f>
        <v>0</v>
      </c>
      <c r="P9" s="6">
        <v>0</v>
      </c>
      <c r="Q9" s="6">
        <v>0</v>
      </c>
      <c r="R9" s="6"/>
      <c r="S9" s="9"/>
      <c r="T9" s="6">
        <v>0.290417</v>
      </c>
      <c r="U9" s="6">
        <v>345.40275419459994</v>
      </c>
      <c r="V9" s="6"/>
      <c r="W9" s="9"/>
      <c r="X9" s="3"/>
      <c r="Y9" s="3"/>
      <c r="Z9" s="60">
        <f t="shared" si="1"/>
        <v>-14.621115069608475</v>
      </c>
      <c r="AA9" s="60">
        <f t="shared" si="1"/>
        <v>-14.621115069608484</v>
      </c>
      <c r="AB9" s="126" t="s">
        <v>482</v>
      </c>
    </row>
    <row r="10" spans="1:28" ht="24" customHeight="1" outlineLevel="1">
      <c r="A10" s="16" t="s">
        <v>373</v>
      </c>
      <c r="B10" s="6">
        <v>0.9076859999999999</v>
      </c>
      <c r="C10" s="6">
        <v>1008.9273634211999</v>
      </c>
      <c r="D10" s="6"/>
      <c r="E10" s="6"/>
      <c r="F10" s="6">
        <v>0.525212</v>
      </c>
      <c r="G10" s="6">
        <v>558.0416365687998</v>
      </c>
      <c r="H10" s="6">
        <v>0.5639930000000001</v>
      </c>
      <c r="I10" s="6">
        <v>599.2467360482</v>
      </c>
      <c r="J10" s="51">
        <f aca="true" t="shared" si="3" ref="J10:J73">F10-H10</f>
        <v>-0.038781000000000065</v>
      </c>
      <c r="K10" s="51">
        <f aca="true" t="shared" si="4" ref="K10:K73">G10-I10</f>
        <v>-41.20509947940013</v>
      </c>
      <c r="L10" s="6">
        <v>0.031567</v>
      </c>
      <c r="M10" s="6">
        <v>33.5401710958</v>
      </c>
      <c r="N10" s="6">
        <f>'[1]теплоэнергия'!M396</f>
        <v>0</v>
      </c>
      <c r="O10" s="6">
        <f>'[1]теплоэнергия'!N396</f>
        <v>0</v>
      </c>
      <c r="P10" s="6">
        <v>0</v>
      </c>
      <c r="Q10" s="6">
        <v>0</v>
      </c>
      <c r="R10" s="6"/>
      <c r="S10" s="9"/>
      <c r="T10" s="6">
        <v>0.35090699999999997</v>
      </c>
      <c r="U10" s="6">
        <v>417.34555575659994</v>
      </c>
      <c r="V10" s="6"/>
      <c r="W10" s="9"/>
      <c r="X10" s="3"/>
      <c r="Y10" s="3"/>
      <c r="Z10" s="60">
        <f>(J10/F10)*100</f>
        <v>-7.383875463622321</v>
      </c>
      <c r="AA10" s="60">
        <f aca="true" t="shared" si="5" ref="AA10:AA38">(K10/G10)*100</f>
        <v>-7.383875463622334</v>
      </c>
      <c r="AB10" s="127"/>
    </row>
    <row r="11" spans="1:28" ht="11.25" customHeight="1" outlineLevel="1">
      <c r="A11" s="16" t="s">
        <v>374</v>
      </c>
      <c r="B11" s="6">
        <v>0.733265</v>
      </c>
      <c r="C11" s="6">
        <v>814.9195761185999</v>
      </c>
      <c r="D11" s="6"/>
      <c r="E11" s="6"/>
      <c r="F11" s="6">
        <v>0.42283800000000005</v>
      </c>
      <c r="G11" s="6">
        <v>449.2685040012</v>
      </c>
      <c r="H11" s="6">
        <f>'[1]теплоэнергия'!I397</f>
        <v>0.42283800000000005</v>
      </c>
      <c r="I11" s="6">
        <f>'[1]теплоэнергия'!J397</f>
        <v>449.2685040012</v>
      </c>
      <c r="J11" s="51">
        <f t="shared" si="3"/>
        <v>0</v>
      </c>
      <c r="K11" s="51">
        <f t="shared" si="4"/>
        <v>0</v>
      </c>
      <c r="L11" s="6">
        <v>0.027992999999999997</v>
      </c>
      <c r="M11" s="6">
        <v>29.742769648199996</v>
      </c>
      <c r="N11" s="6">
        <f>'[1]теплоэнергия'!M397</f>
        <v>0</v>
      </c>
      <c r="O11" s="6">
        <f>'[1]теплоэнергия'!N397</f>
        <v>0</v>
      </c>
      <c r="P11" s="6">
        <v>0</v>
      </c>
      <c r="Q11" s="6">
        <v>0</v>
      </c>
      <c r="R11" s="6"/>
      <c r="S11" s="9"/>
      <c r="T11" s="6">
        <v>0.282434</v>
      </c>
      <c r="U11" s="6">
        <v>335.9083024692</v>
      </c>
      <c r="V11" s="6"/>
      <c r="W11" s="9"/>
      <c r="X11" s="3"/>
      <c r="Y11" s="3"/>
      <c r="Z11" s="60">
        <f>(J11/F11)*100</f>
        <v>0</v>
      </c>
      <c r="AA11" s="60">
        <f t="shared" si="5"/>
        <v>0</v>
      </c>
      <c r="AB11" s="63"/>
    </row>
    <row r="12" spans="1:28" ht="11.25" outlineLevel="1">
      <c r="A12" s="16" t="s">
        <v>375</v>
      </c>
      <c r="B12" s="6">
        <v>0.7400800000000001</v>
      </c>
      <c r="C12" s="6">
        <v>822.4934833495998</v>
      </c>
      <c r="D12" s="6"/>
      <c r="E12" s="6"/>
      <c r="F12" s="6">
        <v>0.426767</v>
      </c>
      <c r="G12" s="6">
        <v>453.44309557579993</v>
      </c>
      <c r="H12" s="6">
        <f>'[1]теплоэнергия'!I398</f>
        <v>0.39947000000000005</v>
      </c>
      <c r="I12" s="6">
        <f>'[1]теплоэнергия'!J398</f>
        <v>424.4398310779999</v>
      </c>
      <c r="J12" s="51">
        <f t="shared" si="3"/>
        <v>0.02729699999999996</v>
      </c>
      <c r="K12" s="51">
        <f t="shared" si="4"/>
        <v>29.003264497800046</v>
      </c>
      <c r="L12" s="6">
        <v>0.028254</v>
      </c>
      <c r="M12" s="6">
        <v>30.0200840796</v>
      </c>
      <c r="N12" s="6">
        <f>'[1]теплоэнергия'!M398</f>
        <v>0</v>
      </c>
      <c r="O12" s="6">
        <f>'[1]теплоэнергия'!N398</f>
        <v>0</v>
      </c>
      <c r="P12" s="6">
        <v>0</v>
      </c>
      <c r="Q12" s="6">
        <v>0</v>
      </c>
      <c r="R12" s="6"/>
      <c r="S12" s="9"/>
      <c r="T12" s="6">
        <v>0.285059</v>
      </c>
      <c r="U12" s="6">
        <v>339.03030369420003</v>
      </c>
      <c r="V12" s="6"/>
      <c r="W12" s="9"/>
      <c r="X12" s="3"/>
      <c r="Y12" s="3"/>
      <c r="Z12" s="60">
        <f>(J12/F12)*100</f>
        <v>6.396230261477564</v>
      </c>
      <c r="AA12" s="60">
        <f t="shared" si="5"/>
        <v>6.396230261477585</v>
      </c>
      <c r="AB12" s="63"/>
    </row>
    <row r="13" spans="1:28" ht="114" customHeight="1" outlineLevel="1">
      <c r="A13" s="16" t="s">
        <v>376</v>
      </c>
      <c r="B13" s="6">
        <v>0.990397</v>
      </c>
      <c r="C13" s="6">
        <v>1100.6851155514</v>
      </c>
      <c r="D13" s="6"/>
      <c r="E13" s="6"/>
      <c r="F13" s="6">
        <v>0.571112</v>
      </c>
      <c r="G13" s="6">
        <v>606.8107262287999</v>
      </c>
      <c r="H13" s="6">
        <f>'[1]теплоэнергия'!I399</f>
        <v>0.81674</v>
      </c>
      <c r="I13" s="6">
        <f>'[1]теплоэнергия'!J399</f>
        <v>867.7922938759999</v>
      </c>
      <c r="J13" s="51">
        <f t="shared" si="3"/>
        <v>-0.24562800000000007</v>
      </c>
      <c r="K13" s="51">
        <f t="shared" si="4"/>
        <v>-260.9815676472</v>
      </c>
      <c r="L13" s="6">
        <v>0.037811</v>
      </c>
      <c r="M13" s="6">
        <v>40.17446730139999</v>
      </c>
      <c r="N13" s="6">
        <f>'[1]теплоэнергия'!M399</f>
        <v>0</v>
      </c>
      <c r="O13" s="6">
        <f>'[1]теплоэнергия'!N399</f>
        <v>0</v>
      </c>
      <c r="P13" s="6">
        <v>0</v>
      </c>
      <c r="Q13" s="6">
        <v>0</v>
      </c>
      <c r="R13" s="6"/>
      <c r="S13" s="9"/>
      <c r="T13" s="6">
        <v>0.381474</v>
      </c>
      <c r="U13" s="6">
        <v>453.69992202119994</v>
      </c>
      <c r="V13" s="6"/>
      <c r="W13" s="9"/>
      <c r="X13" s="3"/>
      <c r="Y13" s="3"/>
      <c r="Z13" s="60">
        <f>(J13/F13)*100</f>
        <v>-43.00872683466642</v>
      </c>
      <c r="AA13" s="60">
        <f t="shared" si="5"/>
        <v>-43.00872683466641</v>
      </c>
      <c r="AB13" s="63" t="s">
        <v>481</v>
      </c>
    </row>
    <row r="14" spans="1:28" ht="11.25" outlineLevel="1">
      <c r="A14" s="16" t="s">
        <v>377</v>
      </c>
      <c r="B14" s="6">
        <v>0.6542939999999999</v>
      </c>
      <c r="C14" s="6">
        <v>727.1546256243998</v>
      </c>
      <c r="D14" s="6"/>
      <c r="E14" s="6"/>
      <c r="F14" s="6">
        <v>0.377298</v>
      </c>
      <c r="G14" s="6">
        <v>400.88191700519997</v>
      </c>
      <c r="H14" s="6">
        <f>'[1]теплоэнергия'!I400</f>
        <v>0.377298</v>
      </c>
      <c r="I14" s="6">
        <f>'[1]теплоэнергия'!J400</f>
        <v>400.88191700519997</v>
      </c>
      <c r="J14" s="51">
        <f t="shared" si="3"/>
        <v>0</v>
      </c>
      <c r="K14" s="51">
        <f t="shared" si="4"/>
        <v>0</v>
      </c>
      <c r="L14" s="6">
        <v>0.024978999999999998</v>
      </c>
      <c r="M14" s="6">
        <v>26.540372344599998</v>
      </c>
      <c r="N14" s="6">
        <f>'[1]теплоэнергия'!M400</f>
        <v>0</v>
      </c>
      <c r="O14" s="6">
        <f>'[1]теплоэнергия'!N400</f>
        <v>0</v>
      </c>
      <c r="P14" s="6">
        <v>0</v>
      </c>
      <c r="Q14" s="6">
        <v>0</v>
      </c>
      <c r="R14" s="6"/>
      <c r="S14" s="9"/>
      <c r="T14" s="6">
        <v>0.252017</v>
      </c>
      <c r="U14" s="6">
        <v>299.73233627459996</v>
      </c>
      <c r="V14" s="6"/>
      <c r="W14" s="9"/>
      <c r="X14" s="3"/>
      <c r="Y14" s="3"/>
      <c r="Z14" s="60">
        <f aca="true" t="shared" si="6" ref="Z14:Z22">(J14/F14)*100</f>
        <v>0</v>
      </c>
      <c r="AA14" s="60">
        <f t="shared" si="5"/>
        <v>0</v>
      </c>
      <c r="AB14" s="63"/>
    </row>
    <row r="15" spans="1:28" ht="11.25" outlineLevel="1">
      <c r="A15" s="16" t="s">
        <v>378</v>
      </c>
      <c r="B15" s="6">
        <v>0.33313400000000004</v>
      </c>
      <c r="C15" s="6">
        <v>370.2309428812</v>
      </c>
      <c r="D15" s="6"/>
      <c r="E15" s="6"/>
      <c r="F15" s="6">
        <v>0.192102</v>
      </c>
      <c r="G15" s="6">
        <v>204.10979655479997</v>
      </c>
      <c r="H15" s="6">
        <f>'[1]теплоэнергия'!I401</f>
        <v>0.19210199999999997</v>
      </c>
      <c r="I15" s="6">
        <f>'[1]теплоэнергия'!J401</f>
        <v>204.10979655479997</v>
      </c>
      <c r="J15" s="51">
        <f t="shared" si="3"/>
        <v>0</v>
      </c>
      <c r="K15" s="51">
        <f t="shared" si="4"/>
        <v>0</v>
      </c>
      <c r="L15" s="6">
        <v>0.012718</v>
      </c>
      <c r="M15" s="6">
        <v>13.512969113199999</v>
      </c>
      <c r="N15" s="6">
        <f>'[1]теплоэнергия'!M401</f>
        <v>0</v>
      </c>
      <c r="O15" s="6">
        <f>'[1]теплоэнергия'!N401</f>
        <v>0</v>
      </c>
      <c r="P15" s="6">
        <v>0</v>
      </c>
      <c r="Q15" s="6">
        <v>0</v>
      </c>
      <c r="R15" s="6"/>
      <c r="S15" s="9"/>
      <c r="T15" s="6">
        <v>0.12831399999999998</v>
      </c>
      <c r="U15" s="6">
        <v>152.60817721319998</v>
      </c>
      <c r="V15" s="6"/>
      <c r="W15" s="9"/>
      <c r="X15" s="3"/>
      <c r="Y15" s="3"/>
      <c r="Z15" s="60">
        <f t="shared" si="6"/>
        <v>0</v>
      </c>
      <c r="AA15" s="60">
        <f t="shared" si="5"/>
        <v>0</v>
      </c>
      <c r="AB15" s="63"/>
    </row>
    <row r="16" spans="1:28" ht="11.25" customHeight="1" outlineLevel="1">
      <c r="A16" s="16" t="s">
        <v>379</v>
      </c>
      <c r="B16" s="6">
        <v>0.318</v>
      </c>
      <c r="C16" s="6">
        <v>352.993</v>
      </c>
      <c r="D16" s="6"/>
      <c r="E16" s="6"/>
      <c r="F16" s="51">
        <v>0.0795</v>
      </c>
      <c r="G16" s="6">
        <v>88.481</v>
      </c>
      <c r="H16" s="6">
        <f>'[1]теплоэнергия'!I402</f>
        <v>0</v>
      </c>
      <c r="I16" s="6">
        <f>'[1]теплоэнергия'!J402</f>
        <v>0</v>
      </c>
      <c r="J16" s="51">
        <f t="shared" si="3"/>
        <v>0.0795</v>
      </c>
      <c r="K16" s="51">
        <f t="shared" si="4"/>
        <v>88.481</v>
      </c>
      <c r="L16" s="6">
        <v>0.0795</v>
      </c>
      <c r="M16" s="6">
        <v>88.481</v>
      </c>
      <c r="N16" s="6">
        <f>'[1]теплоэнергия'!M402</f>
        <v>0</v>
      </c>
      <c r="O16" s="6">
        <f>'[1]теплоэнергия'!N402</f>
        <v>0</v>
      </c>
      <c r="P16" s="6">
        <v>0.0795</v>
      </c>
      <c r="Q16" s="6">
        <v>87.55</v>
      </c>
      <c r="R16" s="6"/>
      <c r="S16" s="9"/>
      <c r="T16" s="6">
        <v>0.0795</v>
      </c>
      <c r="U16" s="6">
        <v>88.481</v>
      </c>
      <c r="V16" s="6"/>
      <c r="W16" s="6"/>
      <c r="X16" s="81" t="s">
        <v>477</v>
      </c>
      <c r="Y16" s="82"/>
      <c r="Z16" s="60"/>
      <c r="AA16" s="60"/>
      <c r="AB16" s="63"/>
    </row>
    <row r="17" spans="1:28" ht="11.25" outlineLevel="1">
      <c r="A17" s="16" t="s">
        <v>380</v>
      </c>
      <c r="B17" s="6">
        <v>0.907</v>
      </c>
      <c r="C17" s="6">
        <v>1008.3371046</v>
      </c>
      <c r="D17" s="6"/>
      <c r="E17" s="6"/>
      <c r="F17" s="6">
        <v>0.5</v>
      </c>
      <c r="G17" s="6">
        <v>531.2537</v>
      </c>
      <c r="H17" s="6">
        <f>'[1]теплоэнергия'!I403</f>
        <v>0.496756</v>
      </c>
      <c r="I17" s="6">
        <f>'[1]теплоэнергия'!J403</f>
        <v>527.8069259944</v>
      </c>
      <c r="J17" s="51">
        <f t="shared" si="3"/>
        <v>0.0032440000000000246</v>
      </c>
      <c r="K17" s="51">
        <f t="shared" si="4"/>
        <v>3.446774005599991</v>
      </c>
      <c r="L17" s="6">
        <v>0.055</v>
      </c>
      <c r="M17" s="6">
        <v>58.43790699999999</v>
      </c>
      <c r="N17" s="6">
        <f>'[1]теплоэнергия'!M403</f>
        <v>0</v>
      </c>
      <c r="O17" s="6">
        <f>'[1]теплоэнергия'!N403</f>
        <v>0</v>
      </c>
      <c r="P17" s="6">
        <v>0</v>
      </c>
      <c r="Q17" s="6">
        <v>0</v>
      </c>
      <c r="R17" s="6"/>
      <c r="S17" s="9"/>
      <c r="T17" s="6">
        <v>0.352</v>
      </c>
      <c r="U17" s="6">
        <v>418.64549759999994</v>
      </c>
      <c r="V17" s="6"/>
      <c r="W17" s="9"/>
      <c r="X17" s="3"/>
      <c r="Y17" s="3"/>
      <c r="Z17" s="60">
        <f t="shared" si="6"/>
        <v>0.6488000000000049</v>
      </c>
      <c r="AA17" s="60">
        <f t="shared" si="5"/>
        <v>0.6487999999999984</v>
      </c>
      <c r="AB17" s="63"/>
    </row>
    <row r="18" spans="1:28" ht="11.25" outlineLevel="1">
      <c r="A18" s="16" t="s">
        <v>381</v>
      </c>
      <c r="B18" s="6">
        <v>1.14906</v>
      </c>
      <c r="C18" s="6">
        <v>1271.82330834</v>
      </c>
      <c r="D18" s="6"/>
      <c r="E18" s="6"/>
      <c r="F18" s="6">
        <v>0.6266900000000001</v>
      </c>
      <c r="G18" s="6">
        <v>665.862762506</v>
      </c>
      <c r="H18" s="6">
        <f>'[1]теплоэнергия'!I404</f>
        <v>0.6090699999999999</v>
      </c>
      <c r="I18" s="6">
        <f>'[1]теплоэнергия'!J404</f>
        <v>647.1413821179999</v>
      </c>
      <c r="J18" s="51">
        <f t="shared" si="3"/>
        <v>0.01762000000000019</v>
      </c>
      <c r="K18" s="51">
        <f t="shared" si="4"/>
        <v>18.721380388000057</v>
      </c>
      <c r="L18" s="6">
        <v>0.12073</v>
      </c>
      <c r="M18" s="6">
        <v>128.276518402</v>
      </c>
      <c r="N18" s="6">
        <f>'[1]теплоэнергия'!M404</f>
        <v>0</v>
      </c>
      <c r="O18" s="6">
        <f>'[1]теплоэнергия'!N404</f>
        <v>0</v>
      </c>
      <c r="P18" s="6">
        <v>0</v>
      </c>
      <c r="Q18" s="6">
        <v>0</v>
      </c>
      <c r="R18" s="6"/>
      <c r="S18" s="9"/>
      <c r="T18" s="6">
        <v>0.40164</v>
      </c>
      <c r="U18" s="6">
        <v>477.68402743199994</v>
      </c>
      <c r="V18" s="6"/>
      <c r="W18" s="9"/>
      <c r="X18" s="3"/>
      <c r="Y18" s="3"/>
      <c r="Z18" s="60">
        <f t="shared" si="6"/>
        <v>2.811597440520862</v>
      </c>
      <c r="AA18" s="60">
        <f t="shared" si="5"/>
        <v>2.81159744052084</v>
      </c>
      <c r="AB18" s="63"/>
    </row>
    <row r="19" spans="1:28" ht="11.25" outlineLevel="1">
      <c r="A19" s="16" t="s">
        <v>382</v>
      </c>
      <c r="B19" s="6">
        <v>0.385399</v>
      </c>
      <c r="C19" s="6">
        <v>428.31616122699995</v>
      </c>
      <c r="D19" s="6"/>
      <c r="E19" s="6"/>
      <c r="F19" s="6">
        <v>0.22224000000000002</v>
      </c>
      <c r="G19" s="6">
        <v>236.13164457599999</v>
      </c>
      <c r="H19" s="6">
        <f>'[1]теплоэнергия'!I405</f>
        <v>0.175047</v>
      </c>
      <c r="I19" s="6">
        <f>'[1]теплоэнергия'!J405</f>
        <v>185.98873284779995</v>
      </c>
      <c r="J19" s="51">
        <f t="shared" si="3"/>
        <v>0.04719300000000001</v>
      </c>
      <c r="K19" s="51">
        <f t="shared" si="4"/>
        <v>50.14291172820003</v>
      </c>
      <c r="L19" s="6">
        <v>0.014712999999999999</v>
      </c>
      <c r="M19" s="6">
        <v>15.632671376199996</v>
      </c>
      <c r="N19" s="6">
        <f>'[1]теплоэнергия'!M405</f>
        <v>0</v>
      </c>
      <c r="O19" s="6">
        <f>'[1]теплоэнергия'!N405</f>
        <v>0</v>
      </c>
      <c r="P19" s="6">
        <v>0</v>
      </c>
      <c r="Q19" s="6">
        <v>0</v>
      </c>
      <c r="R19" s="6"/>
      <c r="S19" s="9"/>
      <c r="T19" s="6">
        <v>0.148446</v>
      </c>
      <c r="U19" s="6">
        <v>176.55184527479997</v>
      </c>
      <c r="V19" s="6"/>
      <c r="W19" s="9"/>
      <c r="X19" s="3"/>
      <c r="Y19" s="3"/>
      <c r="Z19" s="60">
        <f t="shared" si="6"/>
        <v>21.23515118790497</v>
      </c>
      <c r="AA19" s="60">
        <f t="shared" si="5"/>
        <v>21.235151187904982</v>
      </c>
      <c r="AB19" s="63"/>
    </row>
    <row r="20" spans="1:28" ht="11.25" outlineLevel="1">
      <c r="A20" s="16" t="s">
        <v>383</v>
      </c>
      <c r="B20" s="6">
        <v>0.559853</v>
      </c>
      <c r="C20" s="6">
        <v>622.1968003082</v>
      </c>
      <c r="D20" s="6"/>
      <c r="E20" s="6"/>
      <c r="F20" s="6">
        <v>0.322838</v>
      </c>
      <c r="G20" s="6">
        <v>343.01776400119996</v>
      </c>
      <c r="H20" s="6">
        <f>'[1]теплоэнергия'!I406</f>
        <v>0.289624</v>
      </c>
      <c r="I20" s="6">
        <f>'[1]теплоэнергия'!J406</f>
        <v>307.72764321759996</v>
      </c>
      <c r="J20" s="51">
        <f t="shared" si="3"/>
        <v>0.03321400000000002</v>
      </c>
      <c r="K20" s="51">
        <f t="shared" si="4"/>
        <v>35.2901207836</v>
      </c>
      <c r="L20" s="6">
        <v>0.021375</v>
      </c>
      <c r="M20" s="6">
        <v>22.711095674999996</v>
      </c>
      <c r="N20" s="6">
        <f>'[1]теплоэнергия'!M406</f>
        <v>0</v>
      </c>
      <c r="O20" s="6">
        <f>'[1]теплоэнергия'!N406</f>
        <v>0</v>
      </c>
      <c r="P20" s="6">
        <v>0</v>
      </c>
      <c r="Q20" s="6">
        <v>0</v>
      </c>
      <c r="R20" s="6"/>
      <c r="S20" s="9"/>
      <c r="T20" s="6">
        <v>0.21564</v>
      </c>
      <c r="U20" s="6">
        <v>256.46794063199997</v>
      </c>
      <c r="V20" s="6"/>
      <c r="W20" s="9"/>
      <c r="X20" s="3"/>
      <c r="Y20" s="3"/>
      <c r="Z20" s="60">
        <f t="shared" si="6"/>
        <v>10.288132128188138</v>
      </c>
      <c r="AA20" s="60">
        <f t="shared" si="5"/>
        <v>10.288132128188133</v>
      </c>
      <c r="AB20" s="63"/>
    </row>
    <row r="21" spans="1:28" ht="11.25" outlineLevel="1">
      <c r="A21" s="16" t="s">
        <v>384</v>
      </c>
      <c r="B21" s="6">
        <v>0.658396</v>
      </c>
      <c r="C21" s="6">
        <v>731.7132898647999</v>
      </c>
      <c r="D21" s="6"/>
      <c r="E21" s="6"/>
      <c r="F21" s="6">
        <v>0.379662</v>
      </c>
      <c r="G21" s="6">
        <v>403.3936844988</v>
      </c>
      <c r="H21" s="6">
        <f>'[1]теплоэнергия'!I407</f>
        <v>0.35311699999999996</v>
      </c>
      <c r="I21" s="6">
        <f>'[1]теплоэнергия'!J407</f>
        <v>375.1894255657999</v>
      </c>
      <c r="J21" s="51">
        <f t="shared" si="3"/>
        <v>0.02654500000000004</v>
      </c>
      <c r="K21" s="51">
        <f t="shared" si="4"/>
        <v>28.204258933000062</v>
      </c>
      <c r="L21" s="6">
        <v>0.025138</v>
      </c>
      <c r="M21" s="6">
        <v>26.709311021199998</v>
      </c>
      <c r="N21" s="6">
        <f>'[1]теплоэнергия'!M407</f>
        <v>0</v>
      </c>
      <c r="O21" s="6">
        <f>'[1]теплоэнергия'!N407</f>
        <v>0</v>
      </c>
      <c r="P21" s="6">
        <v>0</v>
      </c>
      <c r="Q21" s="6">
        <v>0</v>
      </c>
      <c r="R21" s="6"/>
      <c r="S21" s="9"/>
      <c r="T21" s="6">
        <v>0.253596</v>
      </c>
      <c r="U21" s="6">
        <v>301.6102943448</v>
      </c>
      <c r="V21" s="6"/>
      <c r="W21" s="9"/>
      <c r="X21" s="3"/>
      <c r="Y21" s="3"/>
      <c r="Z21" s="60">
        <f t="shared" si="6"/>
        <v>6.991745289230958</v>
      </c>
      <c r="AA21" s="60">
        <f t="shared" si="5"/>
        <v>6.9917452892309635</v>
      </c>
      <c r="AB21" s="63"/>
    </row>
    <row r="22" spans="1:28" ht="11.25" outlineLevel="1">
      <c r="A22" s="16" t="s">
        <v>385</v>
      </c>
      <c r="B22" s="6">
        <v>0.410918</v>
      </c>
      <c r="C22" s="6">
        <v>456.6766106003999</v>
      </c>
      <c r="D22" s="6"/>
      <c r="E22" s="6"/>
      <c r="F22" s="6">
        <v>0.236956</v>
      </c>
      <c r="G22" s="6">
        <v>251.76750347439994</v>
      </c>
      <c r="H22" s="6">
        <f>'[1]теплоэнергия'!I408</f>
        <v>0.17876</v>
      </c>
      <c r="I22" s="6">
        <f>'[1]теплоэнергия'!J408</f>
        <v>189.93382282399998</v>
      </c>
      <c r="J22" s="51">
        <f t="shared" si="3"/>
        <v>0.058196</v>
      </c>
      <c r="K22" s="51">
        <f t="shared" si="4"/>
        <v>61.83368065039997</v>
      </c>
      <c r="L22" s="6">
        <v>0.015689</v>
      </c>
      <c r="M22" s="6">
        <v>16.6696785986</v>
      </c>
      <c r="N22" s="6">
        <f>'[1]теплоэнергия'!M408</f>
        <v>0</v>
      </c>
      <c r="O22" s="6">
        <f>'[1]теплоэнергия'!N408</f>
        <v>0</v>
      </c>
      <c r="P22" s="6">
        <v>0</v>
      </c>
      <c r="Q22" s="6">
        <v>0</v>
      </c>
      <c r="R22" s="6"/>
      <c r="S22" s="9"/>
      <c r="T22" s="6">
        <v>0.158273</v>
      </c>
      <c r="U22" s="6">
        <v>188.23942852739998</v>
      </c>
      <c r="V22" s="6"/>
      <c r="W22" s="9"/>
      <c r="X22" s="3"/>
      <c r="Y22" s="3"/>
      <c r="Z22" s="60">
        <f t="shared" si="6"/>
        <v>24.55983389321224</v>
      </c>
      <c r="AA22" s="60">
        <f t="shared" si="5"/>
        <v>24.559833893212236</v>
      </c>
      <c r="AB22" s="63"/>
    </row>
    <row r="23" spans="1:28" ht="57.75" customHeight="1" outlineLevel="1">
      <c r="A23" s="16" t="s">
        <v>386</v>
      </c>
      <c r="B23" s="6">
        <v>0.7871</v>
      </c>
      <c r="C23" s="6">
        <v>874.7495342279999</v>
      </c>
      <c r="D23" s="6"/>
      <c r="E23" s="6"/>
      <c r="F23" s="6">
        <v>0.453881</v>
      </c>
      <c r="G23" s="6">
        <v>482.2519212193999</v>
      </c>
      <c r="H23" s="6">
        <f>'[1]теплоэнергия'!I409</f>
        <v>0.5702</v>
      </c>
      <c r="I23" s="6">
        <f>'[1]теплоэнергия'!J409</f>
        <v>605.8417194799999</v>
      </c>
      <c r="J23" s="51">
        <f t="shared" si="3"/>
        <v>-0.11631900000000006</v>
      </c>
      <c r="K23" s="51">
        <f t="shared" si="4"/>
        <v>-123.58979826060005</v>
      </c>
      <c r="L23" s="6">
        <v>0.030049</v>
      </c>
      <c r="M23" s="6">
        <v>31.927284862599997</v>
      </c>
      <c r="N23" s="6">
        <f>'[1]теплоэнергия'!M409</f>
        <v>0</v>
      </c>
      <c r="O23" s="6">
        <f>'[1]теплоэнергия'!N409</f>
        <v>0</v>
      </c>
      <c r="P23" s="6">
        <v>0</v>
      </c>
      <c r="Q23" s="6">
        <v>0</v>
      </c>
      <c r="R23" s="6"/>
      <c r="S23" s="9"/>
      <c r="T23" s="6">
        <v>0.30317</v>
      </c>
      <c r="U23" s="6">
        <v>360.570328146</v>
      </c>
      <c r="V23" s="6"/>
      <c r="W23" s="9"/>
      <c r="X23" s="3"/>
      <c r="Y23" s="3"/>
      <c r="Z23" s="60">
        <f aca="true" t="shared" si="7" ref="Z23:Z38">(J23/F23)*100</f>
        <v>-25.627642487788666</v>
      </c>
      <c r="AA23" s="60">
        <f t="shared" si="5"/>
        <v>-25.627642487788666</v>
      </c>
      <c r="AB23" s="63" t="s">
        <v>482</v>
      </c>
    </row>
    <row r="24" spans="1:28" ht="11.25" outlineLevel="1">
      <c r="A24" s="16" t="s">
        <v>387</v>
      </c>
      <c r="B24" s="6">
        <v>0.800038</v>
      </c>
      <c r="C24" s="6">
        <v>886.8548677004</v>
      </c>
      <c r="D24" s="6"/>
      <c r="E24" s="6"/>
      <c r="F24" s="6">
        <v>0.4365</v>
      </c>
      <c r="G24" s="6">
        <v>463.7844801</v>
      </c>
      <c r="H24" s="6">
        <f>'[1]теплоэнергия'!I410</f>
        <v>0.36324</v>
      </c>
      <c r="I24" s="6">
        <f>'[1]теплоэнергия'!J410</f>
        <v>385.94518797599994</v>
      </c>
      <c r="J24" s="51">
        <f t="shared" si="3"/>
        <v>0.07325999999999999</v>
      </c>
      <c r="K24" s="51">
        <f t="shared" si="4"/>
        <v>77.83929212400005</v>
      </c>
      <c r="L24" s="6">
        <v>0.07331</v>
      </c>
      <c r="M24" s="6">
        <v>77.892417494</v>
      </c>
      <c r="N24" s="6">
        <f>'[1]теплоэнергия'!M410</f>
        <v>0</v>
      </c>
      <c r="O24" s="6">
        <f>'[1]теплоэнергия'!N410</f>
        <v>0</v>
      </c>
      <c r="P24" s="6">
        <v>0</v>
      </c>
      <c r="Q24" s="6">
        <v>0</v>
      </c>
      <c r="R24" s="6"/>
      <c r="S24" s="9"/>
      <c r="T24" s="6">
        <v>0.290228</v>
      </c>
      <c r="U24" s="6">
        <v>345.1779701064</v>
      </c>
      <c r="V24" s="6"/>
      <c r="W24" s="9"/>
      <c r="X24" s="3"/>
      <c r="Y24" s="3"/>
      <c r="Z24" s="60">
        <f t="shared" si="7"/>
        <v>16.783505154639172</v>
      </c>
      <c r="AA24" s="60">
        <f t="shared" si="5"/>
        <v>16.783505154639187</v>
      </c>
      <c r="AB24" s="63"/>
    </row>
    <row r="25" spans="1:28" ht="58.5" customHeight="1" outlineLevel="1">
      <c r="A25" s="16" t="s">
        <v>388</v>
      </c>
      <c r="B25" s="6">
        <v>1.0309549999999998</v>
      </c>
      <c r="C25" s="6">
        <v>1145.7674359382</v>
      </c>
      <c r="D25" s="6"/>
      <c r="E25" s="6"/>
      <c r="F25" s="6">
        <v>0.5943769999999999</v>
      </c>
      <c r="G25" s="6">
        <v>631.5299608897999</v>
      </c>
      <c r="H25" s="6">
        <f>'[1]теплоэнергия'!I411</f>
        <v>0.9035509999999999</v>
      </c>
      <c r="I25" s="6">
        <f>'[1]теплоэнергия'!J411</f>
        <v>960.0296237773999</v>
      </c>
      <c r="J25" s="51">
        <f t="shared" si="3"/>
        <v>-0.30917399999999995</v>
      </c>
      <c r="K25" s="51">
        <f t="shared" si="4"/>
        <v>-328.49966288760004</v>
      </c>
      <c r="L25" s="6">
        <v>0.039420000000000004</v>
      </c>
      <c r="M25" s="6">
        <v>41.884041708</v>
      </c>
      <c r="N25" s="6">
        <f>'[1]теплоэнергия'!M411</f>
        <v>0</v>
      </c>
      <c r="O25" s="6">
        <f>'[1]теплоэнергия'!N411</f>
        <v>0</v>
      </c>
      <c r="P25" s="6">
        <v>0</v>
      </c>
      <c r="Q25" s="6">
        <v>0</v>
      </c>
      <c r="R25" s="6"/>
      <c r="S25" s="9"/>
      <c r="T25" s="6">
        <v>0.397158</v>
      </c>
      <c r="U25" s="6">
        <v>472.3534333404</v>
      </c>
      <c r="V25" s="6"/>
      <c r="W25" s="9"/>
      <c r="X25" s="3"/>
      <c r="Y25" s="3"/>
      <c r="Z25" s="60">
        <f t="shared" si="7"/>
        <v>-52.01648112225069</v>
      </c>
      <c r="AA25" s="60">
        <f t="shared" si="5"/>
        <v>-52.01648112225071</v>
      </c>
      <c r="AB25" s="63" t="s">
        <v>482</v>
      </c>
    </row>
    <row r="26" spans="1:28" ht="11.25" outlineLevel="1">
      <c r="A26" s="16" t="s">
        <v>389</v>
      </c>
      <c r="B26" s="6">
        <v>0.136488</v>
      </c>
      <c r="C26" s="6">
        <v>151.68702751200001</v>
      </c>
      <c r="D26" s="6"/>
      <c r="E26" s="6"/>
      <c r="F26" s="6">
        <v>0.078706</v>
      </c>
      <c r="G26" s="6">
        <v>83.62570742439999</v>
      </c>
      <c r="H26" s="6">
        <f>'[1]теплоэнергия'!I412</f>
        <v>0.078706</v>
      </c>
      <c r="I26" s="6">
        <f>'[1]теплоэнергия'!J412</f>
        <v>83.62570742439999</v>
      </c>
      <c r="J26" s="51">
        <f t="shared" si="3"/>
        <v>0</v>
      </c>
      <c r="K26" s="51">
        <f t="shared" si="4"/>
        <v>0</v>
      </c>
      <c r="L26" s="6">
        <v>0.00521</v>
      </c>
      <c r="M26" s="6">
        <v>5.535663553999999</v>
      </c>
      <c r="N26" s="6">
        <f>'[1]теплоэнергия'!M412</f>
        <v>0</v>
      </c>
      <c r="O26" s="6">
        <f>'[1]теплоэнергия'!N412</f>
        <v>0</v>
      </c>
      <c r="P26" s="6">
        <v>0</v>
      </c>
      <c r="Q26" s="6">
        <v>0</v>
      </c>
      <c r="R26" s="6"/>
      <c r="S26" s="9"/>
      <c r="T26" s="6">
        <v>0.052572</v>
      </c>
      <c r="U26" s="6">
        <v>62.5256565336</v>
      </c>
      <c r="V26" s="6"/>
      <c r="W26" s="9"/>
      <c r="X26" s="3"/>
      <c r="Y26" s="3"/>
      <c r="Z26" s="60">
        <f t="shared" si="7"/>
        <v>0</v>
      </c>
      <c r="AA26" s="60">
        <f t="shared" si="5"/>
        <v>0</v>
      </c>
      <c r="AB26" s="63"/>
    </row>
    <row r="27" spans="1:28" ht="11.25" outlineLevel="1">
      <c r="A27" s="16" t="s">
        <v>390</v>
      </c>
      <c r="B27" s="6">
        <v>1.22359</v>
      </c>
      <c r="C27" s="6">
        <v>1351.9517684859998</v>
      </c>
      <c r="D27" s="6"/>
      <c r="E27" s="6"/>
      <c r="F27" s="6">
        <v>0.59962</v>
      </c>
      <c r="G27" s="6">
        <v>637.1006871879998</v>
      </c>
      <c r="H27" s="6">
        <f>'[1]теплоэнергия'!I413</f>
        <v>0.50902</v>
      </c>
      <c r="I27" s="6">
        <f>'[1]теплоэнергия'!J413</f>
        <v>540.837516748</v>
      </c>
      <c r="J27" s="51">
        <f t="shared" si="3"/>
        <v>0.09060000000000001</v>
      </c>
      <c r="K27" s="51">
        <f t="shared" si="4"/>
        <v>96.26317043999984</v>
      </c>
      <c r="L27" s="6">
        <v>0.21492</v>
      </c>
      <c r="M27" s="6">
        <v>228.35409040799996</v>
      </c>
      <c r="N27" s="6">
        <f>'[1]теплоэнергия'!M413</f>
        <v>0</v>
      </c>
      <c r="O27" s="6">
        <f>'[1]теплоэнергия'!N413</f>
        <v>0</v>
      </c>
      <c r="P27" s="6">
        <v>0</v>
      </c>
      <c r="Q27" s="6">
        <v>0</v>
      </c>
      <c r="R27" s="6"/>
      <c r="S27" s="9"/>
      <c r="T27" s="6">
        <v>0.40905</v>
      </c>
      <c r="U27" s="6">
        <v>486.49699088999995</v>
      </c>
      <c r="V27" s="6"/>
      <c r="W27" s="9"/>
      <c r="X27" s="3"/>
      <c r="Y27" s="3"/>
      <c r="Z27" s="60">
        <f t="shared" si="7"/>
        <v>15.109569393949501</v>
      </c>
      <c r="AA27" s="60">
        <f t="shared" si="5"/>
        <v>15.10956939394948</v>
      </c>
      <c r="AB27" s="63"/>
    </row>
    <row r="28" spans="1:28" ht="58.5" customHeight="1" outlineLevel="1">
      <c r="A28" s="16" t="s">
        <v>391</v>
      </c>
      <c r="B28" s="6">
        <v>0.816</v>
      </c>
      <c r="C28" s="6">
        <v>907.09</v>
      </c>
      <c r="D28" s="6"/>
      <c r="E28" s="6"/>
      <c r="F28" s="6">
        <v>0.47</v>
      </c>
      <c r="G28" s="6">
        <v>500.11</v>
      </c>
      <c r="H28" s="6">
        <f>'[1]теплоэнергия'!I414</f>
        <v>0.504543</v>
      </c>
      <c r="I28" s="6">
        <f>'[1]теплоэнергия'!J414</f>
        <v>536.0806711181999</v>
      </c>
      <c r="J28" s="51">
        <f t="shared" si="3"/>
        <v>-0.03454299999999999</v>
      </c>
      <c r="K28" s="51">
        <f t="shared" si="4"/>
        <v>-35.9706711181999</v>
      </c>
      <c r="L28" s="6">
        <v>0.030556999999999997</v>
      </c>
      <c r="M28" s="6">
        <v>32.86</v>
      </c>
      <c r="N28" s="6">
        <f>'[1]теплоэнергия'!M414</f>
        <v>0</v>
      </c>
      <c r="O28" s="6">
        <f>'[1]теплоэнергия'!N414</f>
        <v>0</v>
      </c>
      <c r="P28" s="6">
        <v>0</v>
      </c>
      <c r="Q28" s="6">
        <v>0</v>
      </c>
      <c r="R28" s="6"/>
      <c r="S28" s="9"/>
      <c r="T28" s="6">
        <v>0.316</v>
      </c>
      <c r="U28" s="6">
        <v>374.13</v>
      </c>
      <c r="V28" s="6"/>
      <c r="W28" s="9"/>
      <c r="X28" s="3"/>
      <c r="Y28" s="3"/>
      <c r="Z28" s="60">
        <f t="shared" si="7"/>
        <v>-7.3495744680851045</v>
      </c>
      <c r="AA28" s="60">
        <f t="shared" si="5"/>
        <v>-7.19255186223029</v>
      </c>
      <c r="AB28" s="63" t="s">
        <v>482</v>
      </c>
    </row>
    <row r="29" spans="1:28" ht="60.75" customHeight="1" outlineLevel="1">
      <c r="A29" s="16" t="s">
        <v>392</v>
      </c>
      <c r="B29" s="6">
        <v>1.133601</v>
      </c>
      <c r="C29" s="6">
        <v>1259.8360426586</v>
      </c>
      <c r="D29" s="6"/>
      <c r="E29" s="6"/>
      <c r="F29" s="6">
        <v>0.653691</v>
      </c>
      <c r="G29" s="6">
        <v>694.5515248134</v>
      </c>
      <c r="H29" s="6">
        <f>'[1]теплоэнергия'!I415</f>
        <v>0.659691</v>
      </c>
      <c r="I29" s="6">
        <f>'[1]теплоэнергия'!J415</f>
        <v>700.9265692134</v>
      </c>
      <c r="J29" s="51">
        <f t="shared" si="3"/>
        <v>-0.006000000000000005</v>
      </c>
      <c r="K29" s="51">
        <f t="shared" si="4"/>
        <v>-6.375044399999979</v>
      </c>
      <c r="L29" s="6">
        <v>0.043277</v>
      </c>
      <c r="M29" s="6">
        <v>45.982132749799995</v>
      </c>
      <c r="N29" s="6">
        <f>'[1]теплоэнергия'!M415</f>
        <v>0</v>
      </c>
      <c r="O29" s="6">
        <f>'[1]теплоэнергия'!N415</f>
        <v>0</v>
      </c>
      <c r="P29" s="6">
        <v>0</v>
      </c>
      <c r="Q29" s="6">
        <v>0</v>
      </c>
      <c r="R29" s="6"/>
      <c r="S29" s="9"/>
      <c r="T29" s="6">
        <v>0.436633</v>
      </c>
      <c r="U29" s="6">
        <v>519.3023850953999</v>
      </c>
      <c r="V29" s="6"/>
      <c r="W29" s="9"/>
      <c r="X29" s="3"/>
      <c r="Y29" s="3"/>
      <c r="Z29" s="60">
        <f t="shared" si="7"/>
        <v>-0.9178648627562572</v>
      </c>
      <c r="AA29" s="60">
        <f t="shared" si="5"/>
        <v>-0.9178648627562535</v>
      </c>
      <c r="AB29" s="63" t="s">
        <v>482</v>
      </c>
    </row>
    <row r="30" spans="1:28" ht="11.25" outlineLevel="1">
      <c r="A30" s="16" t="s">
        <v>393</v>
      </c>
      <c r="B30" s="6">
        <v>0.498264</v>
      </c>
      <c r="C30" s="6">
        <v>553.7494561888</v>
      </c>
      <c r="D30" s="6"/>
      <c r="E30" s="6"/>
      <c r="F30" s="6">
        <v>0.287324</v>
      </c>
      <c r="G30" s="6">
        <v>305.28387619759997</v>
      </c>
      <c r="H30" s="6">
        <f>'[1]теплоэнергия'!I416</f>
        <v>0.28732399999999997</v>
      </c>
      <c r="I30" s="6">
        <f>'[1]теплоэнергия'!J416</f>
        <v>305.28387619759997</v>
      </c>
      <c r="J30" s="51">
        <f t="shared" si="3"/>
        <v>0</v>
      </c>
      <c r="K30" s="51">
        <f t="shared" si="4"/>
        <v>0</v>
      </c>
      <c r="L30" s="6">
        <v>0.019021999999999997</v>
      </c>
      <c r="M30" s="6">
        <v>20.2110157628</v>
      </c>
      <c r="N30" s="6">
        <f>'[1]теплоэнергия'!M416</f>
        <v>0</v>
      </c>
      <c r="O30" s="6">
        <f>'[1]теплоэнергия'!N416</f>
        <v>0</v>
      </c>
      <c r="P30" s="6">
        <v>0</v>
      </c>
      <c r="Q30" s="6">
        <v>0</v>
      </c>
      <c r="R30" s="6"/>
      <c r="S30" s="9"/>
      <c r="T30" s="6">
        <v>0.191918</v>
      </c>
      <c r="U30" s="6">
        <v>228.25456422839997</v>
      </c>
      <c r="V30" s="6"/>
      <c r="W30" s="9"/>
      <c r="X30" s="3"/>
      <c r="Y30" s="3"/>
      <c r="Z30" s="60">
        <f t="shared" si="7"/>
        <v>0</v>
      </c>
      <c r="AA30" s="60">
        <f t="shared" si="5"/>
        <v>0</v>
      </c>
      <c r="AB30" s="63"/>
    </row>
    <row r="31" spans="1:28" ht="11.25" outlineLevel="1">
      <c r="A31" s="16" t="s">
        <v>394</v>
      </c>
      <c r="B31" s="6">
        <v>0.231763</v>
      </c>
      <c r="C31" s="6">
        <v>257.57156844779996</v>
      </c>
      <c r="D31" s="6"/>
      <c r="E31" s="6"/>
      <c r="F31" s="6">
        <v>0.133646</v>
      </c>
      <c r="G31" s="6">
        <v>141.99986398039997</v>
      </c>
      <c r="H31" s="6">
        <f>'[1]теплоэнергия'!I417</f>
        <v>0.13364600000000001</v>
      </c>
      <c r="I31" s="6">
        <f>'[1]теплоэнергия'!J417</f>
        <v>141.99986398039997</v>
      </c>
      <c r="J31" s="51">
        <f t="shared" si="3"/>
        <v>0</v>
      </c>
      <c r="K31" s="51">
        <f t="shared" si="4"/>
        <v>0</v>
      </c>
      <c r="L31" s="6">
        <v>0.008848</v>
      </c>
      <c r="M31" s="6">
        <v>9.4010654752</v>
      </c>
      <c r="N31" s="6">
        <f>'[1]теплоэнергия'!M417</f>
        <v>0</v>
      </c>
      <c r="O31" s="6">
        <f>'[1]теплоэнергия'!N417</f>
        <v>0</v>
      </c>
      <c r="P31" s="6">
        <v>0</v>
      </c>
      <c r="Q31" s="6">
        <v>0</v>
      </c>
      <c r="R31" s="6"/>
      <c r="S31" s="9"/>
      <c r="T31" s="6">
        <v>0.089269</v>
      </c>
      <c r="U31" s="6">
        <v>106.1706389922</v>
      </c>
      <c r="V31" s="6"/>
      <c r="W31" s="9"/>
      <c r="X31" s="3"/>
      <c r="Y31" s="3"/>
      <c r="Z31" s="60">
        <f t="shared" si="7"/>
        <v>0</v>
      </c>
      <c r="AA31" s="60">
        <f t="shared" si="5"/>
        <v>0</v>
      </c>
      <c r="AB31" s="63"/>
    </row>
    <row r="32" spans="1:28" ht="11.25" outlineLevel="1">
      <c r="A32" s="16" t="s">
        <v>395</v>
      </c>
      <c r="B32" s="6">
        <v>0.8321479999999999</v>
      </c>
      <c r="C32" s="6">
        <v>928.6231633735999</v>
      </c>
      <c r="D32" s="6"/>
      <c r="E32" s="6"/>
      <c r="F32" s="6">
        <v>0.45955</v>
      </c>
      <c r="G32" s="6">
        <v>488.2752756699999</v>
      </c>
      <c r="H32" s="6">
        <f>'[1]теплоэнергия'!I418</f>
        <v>0.5323510000000001</v>
      </c>
      <c r="I32" s="6">
        <f>'[1]теплоэнергия'!J418</f>
        <v>565.6268768974</v>
      </c>
      <c r="J32" s="51">
        <f t="shared" si="3"/>
        <v>-0.07280100000000012</v>
      </c>
      <c r="K32" s="51">
        <f t="shared" si="4"/>
        <v>-77.35160122740012</v>
      </c>
      <c r="L32" s="6">
        <v>0.022042000000000003</v>
      </c>
      <c r="M32" s="6">
        <v>23.4197881108</v>
      </c>
      <c r="N32" s="6">
        <f>'[1]теплоэнергия'!M418</f>
        <v>0</v>
      </c>
      <c r="O32" s="6">
        <f>'[1]теплоэнергия'!N418</f>
        <v>0</v>
      </c>
      <c r="P32" s="6">
        <v>0</v>
      </c>
      <c r="Q32" s="6">
        <v>0</v>
      </c>
      <c r="R32" s="6"/>
      <c r="S32" s="9"/>
      <c r="T32" s="6">
        <v>0.350556</v>
      </c>
      <c r="U32" s="6">
        <v>416.9280995928</v>
      </c>
      <c r="V32" s="6"/>
      <c r="W32" s="9"/>
      <c r="X32" s="3"/>
      <c r="Y32" s="3"/>
      <c r="Z32" s="60">
        <f t="shared" si="7"/>
        <v>-15.841801762593866</v>
      </c>
      <c r="AA32" s="60">
        <f t="shared" si="5"/>
        <v>-15.84180176259387</v>
      </c>
      <c r="AB32" s="126" t="s">
        <v>482</v>
      </c>
    </row>
    <row r="33" spans="1:28" ht="11.25" outlineLevel="1">
      <c r="A33" s="16" t="s">
        <v>396</v>
      </c>
      <c r="B33" s="6">
        <v>0.791</v>
      </c>
      <c r="C33" s="6">
        <v>878.4912733999998</v>
      </c>
      <c r="D33" s="6"/>
      <c r="E33" s="6"/>
      <c r="F33" s="6">
        <v>0.446</v>
      </c>
      <c r="G33" s="6">
        <v>473.87830039999994</v>
      </c>
      <c r="H33" s="6">
        <f>'[1]теплоэнергия'!I419</f>
        <v>0.5196900000000001</v>
      </c>
      <c r="I33" s="6">
        <f>'[1]теплоэнергия'!J419</f>
        <v>552.174470706</v>
      </c>
      <c r="J33" s="51">
        <f t="shared" si="3"/>
        <v>-0.07369000000000009</v>
      </c>
      <c r="K33" s="51">
        <f t="shared" si="4"/>
        <v>-78.29617030600002</v>
      </c>
      <c r="L33" s="6">
        <v>0.045</v>
      </c>
      <c r="M33" s="6">
        <v>47.812833</v>
      </c>
      <c r="N33" s="6">
        <f>'[1]теплоэнергия'!M419</f>
        <v>0</v>
      </c>
      <c r="O33" s="6">
        <f>'[1]теплоэнергия'!N419</f>
        <v>0</v>
      </c>
      <c r="P33" s="6">
        <v>0</v>
      </c>
      <c r="Q33" s="6">
        <v>0</v>
      </c>
      <c r="R33" s="6"/>
      <c r="S33" s="9"/>
      <c r="T33" s="6">
        <v>0.3</v>
      </c>
      <c r="U33" s="6">
        <v>356.80014</v>
      </c>
      <c r="V33" s="6"/>
      <c r="W33" s="9"/>
      <c r="X33" s="3"/>
      <c r="Y33" s="3"/>
      <c r="Z33" s="60">
        <f t="shared" si="7"/>
        <v>-16.522421524663695</v>
      </c>
      <c r="AA33" s="60">
        <f t="shared" si="5"/>
        <v>-16.522421524663685</v>
      </c>
      <c r="AB33" s="128"/>
    </row>
    <row r="34" spans="1:28" ht="11.25" outlineLevel="1">
      <c r="A34" s="16" t="s">
        <v>397</v>
      </c>
      <c r="B34" s="6">
        <v>0.755152</v>
      </c>
      <c r="C34" s="6">
        <v>844.7678728128</v>
      </c>
      <c r="D34" s="6"/>
      <c r="E34" s="6"/>
      <c r="F34" s="6">
        <v>0.35039</v>
      </c>
      <c r="G34" s="6">
        <v>372.291967886</v>
      </c>
      <c r="H34" s="6">
        <f>'[1]теплоэнергия'!I420</f>
        <v>0.359196</v>
      </c>
      <c r="I34" s="6">
        <f>'[1]теплоэнергия'!J420</f>
        <v>381.64840805039995</v>
      </c>
      <c r="J34" s="51">
        <f t="shared" si="3"/>
        <v>-0.008806000000000036</v>
      </c>
      <c r="K34" s="51">
        <f t="shared" si="4"/>
        <v>-9.356440164399942</v>
      </c>
      <c r="L34" s="6">
        <v>0.070342</v>
      </c>
      <c r="M34" s="6">
        <v>74.73889553079998</v>
      </c>
      <c r="N34" s="6">
        <f>'[1]теплоэнергия'!M420</f>
        <v>0</v>
      </c>
      <c r="O34" s="6">
        <f>'[1]теплоэнергия'!N420</f>
        <v>0</v>
      </c>
      <c r="P34" s="6">
        <v>0</v>
      </c>
      <c r="Q34" s="6">
        <v>0</v>
      </c>
      <c r="R34" s="6"/>
      <c r="S34" s="9"/>
      <c r="T34" s="6">
        <v>0.33442</v>
      </c>
      <c r="U34" s="6">
        <v>397.737009396</v>
      </c>
      <c r="V34" s="6"/>
      <c r="W34" s="9"/>
      <c r="X34" s="3"/>
      <c r="Y34" s="3"/>
      <c r="Z34" s="60">
        <f t="shared" si="7"/>
        <v>-2.513199577613527</v>
      </c>
      <c r="AA34" s="60">
        <f t="shared" si="5"/>
        <v>-2.5131995776135008</v>
      </c>
      <c r="AB34" s="128"/>
    </row>
    <row r="35" spans="1:28" ht="11.25" outlineLevel="1">
      <c r="A35" s="16" t="s">
        <v>398</v>
      </c>
      <c r="B35" s="6">
        <v>0.491</v>
      </c>
      <c r="C35" s="6">
        <v>544.2662326</v>
      </c>
      <c r="D35" s="6"/>
      <c r="E35" s="6"/>
      <c r="F35" s="6">
        <v>0.255</v>
      </c>
      <c r="G35" s="6">
        <v>270.939387</v>
      </c>
      <c r="H35" s="6">
        <f>'[1]теплоэнергия'!I421</f>
        <v>0.322</v>
      </c>
      <c r="I35" s="6">
        <f>'[1]теплоэнергия'!J421</f>
        <v>342.1273828</v>
      </c>
      <c r="J35" s="51">
        <f t="shared" si="3"/>
        <v>-0.067</v>
      </c>
      <c r="K35" s="51">
        <f t="shared" si="4"/>
        <v>-71.18799580000001</v>
      </c>
      <c r="L35" s="6">
        <v>0.058</v>
      </c>
      <c r="M35" s="6">
        <v>61.62542919999999</v>
      </c>
      <c r="N35" s="6">
        <f>'[1]теплоэнергия'!M421</f>
        <v>0</v>
      </c>
      <c r="O35" s="6">
        <f>'[1]теплоэнергия'!N421</f>
        <v>0</v>
      </c>
      <c r="P35" s="6">
        <v>0</v>
      </c>
      <c r="Q35" s="6">
        <v>0</v>
      </c>
      <c r="R35" s="6"/>
      <c r="S35" s="9"/>
      <c r="T35" s="6">
        <v>0.178</v>
      </c>
      <c r="U35" s="6">
        <v>211.7014164</v>
      </c>
      <c r="V35" s="6"/>
      <c r="W35" s="9"/>
      <c r="X35" s="3"/>
      <c r="Y35" s="3"/>
      <c r="Z35" s="60">
        <f t="shared" si="7"/>
        <v>-26.27450980392157</v>
      </c>
      <c r="AA35" s="60">
        <f t="shared" si="5"/>
        <v>-26.27450980392157</v>
      </c>
      <c r="AB35" s="128"/>
    </row>
    <row r="36" spans="1:28" ht="11.25" outlineLevel="1">
      <c r="A36" s="16" t="s">
        <v>399</v>
      </c>
      <c r="B36" s="6">
        <v>0.721831</v>
      </c>
      <c r="C36" s="6">
        <v>802.2123230413999</v>
      </c>
      <c r="D36" s="6"/>
      <c r="E36" s="6"/>
      <c r="F36" s="6">
        <v>0.416244</v>
      </c>
      <c r="G36" s="6">
        <v>442.26233020559994</v>
      </c>
      <c r="H36" s="6">
        <f>'[1]теплоэнергия'!I422</f>
        <v>0.616146</v>
      </c>
      <c r="I36" s="6">
        <f>'[1]теплоэнергия'!J422</f>
        <v>654.6596844804</v>
      </c>
      <c r="J36" s="51">
        <f t="shared" si="3"/>
        <v>-0.19990199999999997</v>
      </c>
      <c r="K36" s="51">
        <f t="shared" si="4"/>
        <v>-212.39735427480002</v>
      </c>
      <c r="L36" s="6">
        <v>0.027556999999999998</v>
      </c>
      <c r="M36" s="6">
        <v>29.279516421799993</v>
      </c>
      <c r="N36" s="6">
        <f>'[1]теплоэнергия'!M422</f>
        <v>0</v>
      </c>
      <c r="O36" s="6">
        <f>'[1]теплоэнергия'!N422</f>
        <v>0</v>
      </c>
      <c r="P36" s="6">
        <v>0</v>
      </c>
      <c r="Q36" s="6">
        <v>0</v>
      </c>
      <c r="R36" s="6"/>
      <c r="S36" s="9"/>
      <c r="T36" s="6">
        <v>0.27803</v>
      </c>
      <c r="U36" s="6">
        <v>330.6704764139999</v>
      </c>
      <c r="V36" s="6"/>
      <c r="W36" s="9"/>
      <c r="X36" s="3"/>
      <c r="Y36" s="3"/>
      <c r="Z36" s="60">
        <f t="shared" si="7"/>
        <v>-48.02519675959292</v>
      </c>
      <c r="AA36" s="60">
        <f t="shared" si="5"/>
        <v>-48.025196759592944</v>
      </c>
      <c r="AB36" s="128"/>
    </row>
    <row r="37" spans="1:28" ht="11.25" outlineLevel="1">
      <c r="A37" s="16" t="s">
        <v>400</v>
      </c>
      <c r="B37" s="6">
        <v>0.25465699999999997</v>
      </c>
      <c r="C37" s="6">
        <v>284.49997837620003</v>
      </c>
      <c r="D37" s="6"/>
      <c r="E37" s="6"/>
      <c r="F37" s="6">
        <v>0.11962</v>
      </c>
      <c r="G37" s="6">
        <v>127.097135188</v>
      </c>
      <c r="H37" s="6">
        <f>'[1]теплоэнергия'!I423</f>
        <v>0.15506999999999999</v>
      </c>
      <c r="I37" s="6">
        <f>'[1]теплоэнергия'!J423</f>
        <v>164.76302251799999</v>
      </c>
      <c r="J37" s="51">
        <f t="shared" si="3"/>
        <v>-0.03544999999999998</v>
      </c>
      <c r="K37" s="51">
        <f t="shared" si="4"/>
        <v>-37.66588732999999</v>
      </c>
      <c r="L37" s="6">
        <v>0.025241</v>
      </c>
      <c r="M37" s="6">
        <v>26.818749283399995</v>
      </c>
      <c r="N37" s="6">
        <f>'[1]теплоэнергия'!M423</f>
        <v>0</v>
      </c>
      <c r="O37" s="6">
        <f>'[1]теплоэнергия'!N423</f>
        <v>0</v>
      </c>
      <c r="P37" s="6">
        <v>0</v>
      </c>
      <c r="Q37" s="6">
        <v>0</v>
      </c>
      <c r="R37" s="6"/>
      <c r="S37" s="9"/>
      <c r="T37" s="6">
        <v>0.109796</v>
      </c>
      <c r="U37" s="6">
        <v>130.5840939048</v>
      </c>
      <c r="V37" s="6"/>
      <c r="W37" s="9"/>
      <c r="X37" s="3"/>
      <c r="Y37" s="3"/>
      <c r="Z37" s="60">
        <f t="shared" si="7"/>
        <v>-29.635512456111</v>
      </c>
      <c r="AA37" s="60">
        <f t="shared" si="5"/>
        <v>-29.635512456111012</v>
      </c>
      <c r="AB37" s="128"/>
    </row>
    <row r="38" spans="1:28" ht="11.25" outlineLevel="1">
      <c r="A38" s="16" t="s">
        <v>104</v>
      </c>
      <c r="B38" s="6">
        <v>0.493</v>
      </c>
      <c r="C38" s="6">
        <v>548.67</v>
      </c>
      <c r="D38" s="6"/>
      <c r="E38" s="6"/>
      <c r="F38" s="6">
        <v>0.287</v>
      </c>
      <c r="G38" s="6">
        <v>305.523</v>
      </c>
      <c r="H38" s="6">
        <f>'[1]теплоэнергия'!I424</f>
        <v>0.31396300000000005</v>
      </c>
      <c r="I38" s="6">
        <f>'[1]теплоэнергия'!J424</f>
        <v>333.5880108262</v>
      </c>
      <c r="J38" s="51">
        <f t="shared" si="3"/>
        <v>-0.02696300000000007</v>
      </c>
      <c r="K38" s="51">
        <f t="shared" si="4"/>
        <v>-28.065010826199966</v>
      </c>
      <c r="L38" s="6">
        <v>0.017452000000000002</v>
      </c>
      <c r="M38" s="6">
        <v>18.54</v>
      </c>
      <c r="N38" s="6">
        <f>'[1]теплоэнергия'!M424</f>
        <v>0</v>
      </c>
      <c r="O38" s="6">
        <f>'[1]теплоэнергия'!N424</f>
        <v>0</v>
      </c>
      <c r="P38" s="6">
        <v>0</v>
      </c>
      <c r="Q38" s="6">
        <v>0</v>
      </c>
      <c r="R38" s="6"/>
      <c r="S38" s="9"/>
      <c r="T38" s="6">
        <v>0.188</v>
      </c>
      <c r="U38" s="6">
        <v>224.61</v>
      </c>
      <c r="V38" s="6"/>
      <c r="W38" s="9"/>
      <c r="X38" s="3"/>
      <c r="Y38" s="3"/>
      <c r="Z38" s="60">
        <f t="shared" si="7"/>
        <v>-9.394773519163788</v>
      </c>
      <c r="AA38" s="60">
        <f t="shared" si="5"/>
        <v>-9.185891348998263</v>
      </c>
      <c r="AB38" s="127"/>
    </row>
    <row r="39" spans="1:28" ht="11.25">
      <c r="A39" s="18" t="s">
        <v>40</v>
      </c>
      <c r="B39" s="13">
        <f aca="true" t="shared" si="8" ref="B39:W39">SUM(B40:B93)</f>
        <v>15.762467000000001</v>
      </c>
      <c r="C39" s="13">
        <f t="shared" si="8"/>
        <v>17538.2568662814</v>
      </c>
      <c r="D39" s="13">
        <f t="shared" si="8"/>
        <v>0</v>
      </c>
      <c r="E39" s="13">
        <f t="shared" si="8"/>
        <v>0</v>
      </c>
      <c r="F39" s="13">
        <f t="shared" si="8"/>
        <v>8.403659</v>
      </c>
      <c r="G39" s="13">
        <f t="shared" si="8"/>
        <v>8933.131654376597</v>
      </c>
      <c r="H39" s="13">
        <f t="shared" si="8"/>
        <v>8.022324</v>
      </c>
      <c r="I39" s="13">
        <f t="shared" si="8"/>
        <v>8523.778615197596</v>
      </c>
      <c r="J39" s="13">
        <f t="shared" si="8"/>
        <v>0.38133500000000004</v>
      </c>
      <c r="K39" s="13">
        <f t="shared" si="8"/>
        <v>409.3530391789999</v>
      </c>
      <c r="L39" s="13">
        <f t="shared" si="8"/>
        <v>1.1555070000000003</v>
      </c>
      <c r="M39" s="13">
        <f t="shared" si="8"/>
        <v>1228.9594190546</v>
      </c>
      <c r="N39" s="13">
        <f t="shared" si="8"/>
        <v>0</v>
      </c>
      <c r="O39" s="13">
        <f t="shared" si="8"/>
        <v>0</v>
      </c>
      <c r="P39" s="13">
        <f t="shared" si="8"/>
        <v>0.008</v>
      </c>
      <c r="Q39" s="13">
        <f t="shared" si="8"/>
        <v>9.91</v>
      </c>
      <c r="R39" s="13">
        <f t="shared" si="8"/>
        <v>0</v>
      </c>
      <c r="S39" s="13">
        <f t="shared" si="8"/>
        <v>0</v>
      </c>
      <c r="T39" s="13">
        <f t="shared" si="8"/>
        <v>6.185843999999999</v>
      </c>
      <c r="U39" s="13">
        <f t="shared" si="8"/>
        <v>7366.2307928502</v>
      </c>
      <c r="V39" s="13">
        <f t="shared" si="8"/>
        <v>0</v>
      </c>
      <c r="W39" s="13">
        <f t="shared" si="8"/>
        <v>0</v>
      </c>
      <c r="X39" s="3"/>
      <c r="Y39" s="3"/>
      <c r="Z39" s="65">
        <f>(J39/F39)*100</f>
        <v>4.5377257692155295</v>
      </c>
      <c r="AA39" s="65">
        <f>(K39/G39)*100</f>
        <v>4.582413592644704</v>
      </c>
      <c r="AB39" s="63"/>
    </row>
    <row r="40" spans="1:28" ht="11.25" outlineLevel="1">
      <c r="A40" s="16" t="s">
        <v>401</v>
      </c>
      <c r="B40" s="6">
        <v>0</v>
      </c>
      <c r="C40" s="6">
        <v>0</v>
      </c>
      <c r="D40" s="6"/>
      <c r="E40" s="6"/>
      <c r="F40" s="6">
        <v>0</v>
      </c>
      <c r="G40" s="6">
        <v>0</v>
      </c>
      <c r="H40" s="6">
        <f>'[1]теплоэнергия'!I426</f>
        <v>0</v>
      </c>
      <c r="I40" s="6">
        <f>'[1]теплоэнергия'!J426</f>
        <v>0</v>
      </c>
      <c r="J40" s="51">
        <f t="shared" si="3"/>
        <v>0</v>
      </c>
      <c r="K40" s="51">
        <f t="shared" si="4"/>
        <v>0</v>
      </c>
      <c r="L40" s="6">
        <v>0</v>
      </c>
      <c r="M40" s="6">
        <v>0</v>
      </c>
      <c r="N40" s="6">
        <f>'[1]теплоэнергия'!M426</f>
        <v>0</v>
      </c>
      <c r="O40" s="6">
        <f>'[1]теплоэнергия'!N426</f>
        <v>0</v>
      </c>
      <c r="P40" s="6">
        <v>0</v>
      </c>
      <c r="Q40" s="6">
        <v>0</v>
      </c>
      <c r="R40" s="6"/>
      <c r="S40" s="9"/>
      <c r="T40" s="6">
        <v>0</v>
      </c>
      <c r="U40" s="6">
        <v>0</v>
      </c>
      <c r="V40" s="6"/>
      <c r="W40" s="9"/>
      <c r="X40" s="3"/>
      <c r="Y40" s="3"/>
      <c r="Z40" s="60"/>
      <c r="AA40" s="60"/>
      <c r="AB40" s="63"/>
    </row>
    <row r="41" spans="1:28" ht="11.25" outlineLevel="1">
      <c r="A41" s="16" t="s">
        <v>402</v>
      </c>
      <c r="B41" s="6">
        <v>0.056783</v>
      </c>
      <c r="C41" s="6">
        <v>63.16084006699998</v>
      </c>
      <c r="D41" s="6"/>
      <c r="E41" s="6"/>
      <c r="F41" s="6">
        <v>0.031871</v>
      </c>
      <c r="G41" s="6">
        <v>33.86317334539999</v>
      </c>
      <c r="H41" s="6">
        <f>'[1]теплоэнергия'!I427</f>
        <v>0.031871</v>
      </c>
      <c r="I41" s="6">
        <f>'[1]теплоэнергия'!J427</f>
        <v>33.86317334539999</v>
      </c>
      <c r="J41" s="51">
        <f t="shared" si="3"/>
        <v>0</v>
      </c>
      <c r="K41" s="51">
        <f t="shared" si="4"/>
        <v>0</v>
      </c>
      <c r="L41" s="6">
        <v>0.00261</v>
      </c>
      <c r="M41" s="6">
        <v>2.773144313999999</v>
      </c>
      <c r="N41" s="6">
        <f>'[1]теплоэнергия'!M427</f>
        <v>0</v>
      </c>
      <c r="O41" s="6">
        <f>'[1]теплоэнергия'!N427</f>
        <v>0</v>
      </c>
      <c r="P41" s="6">
        <v>0</v>
      </c>
      <c r="Q41" s="6">
        <v>0</v>
      </c>
      <c r="R41" s="6"/>
      <c r="S41" s="9"/>
      <c r="T41" s="6">
        <v>0.022302</v>
      </c>
      <c r="U41" s="6">
        <v>26.5245224076</v>
      </c>
      <c r="V41" s="6"/>
      <c r="W41" s="9"/>
      <c r="X41" s="3"/>
      <c r="Y41" s="3"/>
      <c r="Z41" s="60">
        <f aca="true" t="shared" si="9" ref="Z41:AA55">(J41/F41)*100</f>
        <v>0</v>
      </c>
      <c r="AA41" s="60">
        <f t="shared" si="9"/>
        <v>0</v>
      </c>
      <c r="AB41" s="63"/>
    </row>
    <row r="42" spans="1:28" ht="11.25" outlineLevel="1">
      <c r="A42" s="16" t="s">
        <v>403</v>
      </c>
      <c r="B42" s="6">
        <v>0.229481</v>
      </c>
      <c r="C42" s="6">
        <v>253.30692914979997</v>
      </c>
      <c r="D42" s="6"/>
      <c r="E42" s="6"/>
      <c r="F42" s="6">
        <v>0.13007</v>
      </c>
      <c r="G42" s="6">
        <v>138.200337518</v>
      </c>
      <c r="H42" s="6">
        <f>'[1]теплоэнергия'!I428</f>
        <v>0.1148</v>
      </c>
      <c r="I42" s="6">
        <f>'[1]теплоэнергия'!J428</f>
        <v>121.97584951999997</v>
      </c>
      <c r="J42" s="51">
        <f t="shared" si="3"/>
        <v>0.015269999999999992</v>
      </c>
      <c r="K42" s="51">
        <f t="shared" si="4"/>
        <v>16.22448799800003</v>
      </c>
      <c r="L42" s="6">
        <v>0.02465</v>
      </c>
      <c r="M42" s="6">
        <v>26.190807409999994</v>
      </c>
      <c r="N42" s="6">
        <f>'[1]теплоэнергия'!M428</f>
        <v>0</v>
      </c>
      <c r="O42" s="6">
        <f>'[1]теплоэнергия'!N428</f>
        <v>0</v>
      </c>
      <c r="P42" s="6">
        <v>0</v>
      </c>
      <c r="Q42" s="6">
        <v>0</v>
      </c>
      <c r="R42" s="6"/>
      <c r="S42" s="9"/>
      <c r="T42" s="6">
        <v>0.074761</v>
      </c>
      <c r="U42" s="6">
        <v>88.91578422179998</v>
      </c>
      <c r="V42" s="6"/>
      <c r="W42" s="9"/>
      <c r="X42" s="3"/>
      <c r="Y42" s="3"/>
      <c r="Z42" s="60">
        <f t="shared" si="9"/>
        <v>11.739832397939566</v>
      </c>
      <c r="AA42" s="60">
        <f t="shared" si="9"/>
        <v>11.739832397939592</v>
      </c>
      <c r="AB42" s="63"/>
    </row>
    <row r="43" spans="1:28" ht="45.75" customHeight="1" outlineLevel="1">
      <c r="A43" s="16" t="s">
        <v>404</v>
      </c>
      <c r="B43" s="6">
        <v>0.2577</v>
      </c>
      <c r="C43" s="6">
        <v>286.69371922</v>
      </c>
      <c r="D43" s="6"/>
      <c r="E43" s="6"/>
      <c r="F43" s="6">
        <v>0.1446</v>
      </c>
      <c r="G43" s="6">
        <v>153.63857003999996</v>
      </c>
      <c r="H43" s="6">
        <f>'[1]теплоэнергия'!I429</f>
        <v>0.145897</v>
      </c>
      <c r="I43" s="6">
        <f>'[1]теплоэнергия'!J429</f>
        <v>155.01664213779998</v>
      </c>
      <c r="J43" s="51">
        <f t="shared" si="3"/>
        <v>-0.0012969999999999926</v>
      </c>
      <c r="K43" s="51">
        <f t="shared" si="4"/>
        <v>-1.3780720978000147</v>
      </c>
      <c r="L43" s="6">
        <v>0.0115</v>
      </c>
      <c r="M43" s="6">
        <v>12.218835099999998</v>
      </c>
      <c r="N43" s="6">
        <f>'[1]теплоэнергия'!M429</f>
        <v>0</v>
      </c>
      <c r="O43" s="6">
        <f>'[1]теплоэнергия'!N429</f>
        <v>0</v>
      </c>
      <c r="P43" s="6">
        <v>0</v>
      </c>
      <c r="Q43" s="6">
        <v>0</v>
      </c>
      <c r="R43" s="6"/>
      <c r="S43" s="9"/>
      <c r="T43" s="6">
        <v>0.1016</v>
      </c>
      <c r="U43" s="6">
        <v>120.83631407999998</v>
      </c>
      <c r="V43" s="6"/>
      <c r="W43" s="9"/>
      <c r="X43" s="3"/>
      <c r="Y43" s="3"/>
      <c r="Z43" s="60">
        <f>(J43/F43)*100</f>
        <v>-0.8969571230981968</v>
      </c>
      <c r="AA43" s="60">
        <f t="shared" si="9"/>
        <v>-0.8969571230982119</v>
      </c>
      <c r="AB43" s="63" t="s">
        <v>482</v>
      </c>
    </row>
    <row r="44" spans="1:28" ht="11.25" outlineLevel="1">
      <c r="A44" s="16" t="s">
        <v>405</v>
      </c>
      <c r="B44" s="6">
        <v>0.125695</v>
      </c>
      <c r="C44" s="6">
        <v>139.81138461499998</v>
      </c>
      <c r="D44" s="6"/>
      <c r="E44" s="6"/>
      <c r="F44" s="6">
        <v>0.070576</v>
      </c>
      <c r="G44" s="6">
        <v>74.98752226239999</v>
      </c>
      <c r="H44" s="6">
        <f>'[1]теплоэнергия'!I430</f>
        <v>0.070576</v>
      </c>
      <c r="I44" s="6">
        <f>'[1]теплоэнергия'!J430</f>
        <v>74.98752226239999</v>
      </c>
      <c r="J44" s="51">
        <f t="shared" si="3"/>
        <v>0</v>
      </c>
      <c r="K44" s="51">
        <f t="shared" si="4"/>
        <v>0</v>
      </c>
      <c r="L44" s="6">
        <v>0.005764</v>
      </c>
      <c r="M44" s="6">
        <v>6.1242926535999995</v>
      </c>
      <c r="N44" s="6">
        <f>'[1]теплоэнергия'!M430</f>
        <v>0</v>
      </c>
      <c r="O44" s="6">
        <f>'[1]теплоэнергия'!N430</f>
        <v>0</v>
      </c>
      <c r="P44" s="6">
        <v>0</v>
      </c>
      <c r="Q44" s="6">
        <v>0</v>
      </c>
      <c r="R44" s="6"/>
      <c r="S44" s="9"/>
      <c r="T44" s="6">
        <v>0.049354999999999996</v>
      </c>
      <c r="U44" s="6">
        <v>58.699569698999994</v>
      </c>
      <c r="V44" s="6"/>
      <c r="W44" s="9"/>
      <c r="X44" s="3"/>
      <c r="Y44" s="3"/>
      <c r="Z44" s="60">
        <f aca="true" t="shared" si="10" ref="Z44:AA59">(J44/F44)*100</f>
        <v>0</v>
      </c>
      <c r="AA44" s="60">
        <f t="shared" si="9"/>
        <v>0</v>
      </c>
      <c r="AB44" s="63"/>
    </row>
    <row r="45" spans="1:28" ht="11.25" outlineLevel="1">
      <c r="A45" s="16" t="s">
        <v>406</v>
      </c>
      <c r="B45" s="6">
        <v>0.124446</v>
      </c>
      <c r="C45" s="6">
        <v>138.42381667959998</v>
      </c>
      <c r="D45" s="6"/>
      <c r="E45" s="6"/>
      <c r="F45" s="6">
        <v>0.06984900000000001</v>
      </c>
      <c r="G45" s="6">
        <v>74.21507938259998</v>
      </c>
      <c r="H45" s="6">
        <f>'[1]теплоэнергия'!I431</f>
        <v>0.06984900000000001</v>
      </c>
      <c r="I45" s="6">
        <f>'[1]теплоэнергия'!J431</f>
        <v>74.21507938259998</v>
      </c>
      <c r="J45" s="51">
        <f t="shared" si="3"/>
        <v>0</v>
      </c>
      <c r="K45" s="51">
        <f t="shared" si="4"/>
        <v>0</v>
      </c>
      <c r="L45" s="6">
        <v>0.005719</v>
      </c>
      <c r="M45" s="6">
        <v>6.0764798205999995</v>
      </c>
      <c r="N45" s="6">
        <f>'[1]теплоэнергия'!M431</f>
        <v>0</v>
      </c>
      <c r="O45" s="6">
        <f>'[1]теплоэнергия'!N431</f>
        <v>0</v>
      </c>
      <c r="P45" s="6">
        <v>0</v>
      </c>
      <c r="Q45" s="6">
        <v>0</v>
      </c>
      <c r="R45" s="6"/>
      <c r="S45" s="9"/>
      <c r="T45" s="6">
        <v>0.048878</v>
      </c>
      <c r="U45" s="6">
        <v>58.13225747639999</v>
      </c>
      <c r="V45" s="6"/>
      <c r="W45" s="9"/>
      <c r="X45" s="3"/>
      <c r="Y45" s="3"/>
      <c r="Z45" s="60">
        <f t="shared" si="10"/>
        <v>0</v>
      </c>
      <c r="AA45" s="60">
        <f t="shared" si="9"/>
        <v>0</v>
      </c>
      <c r="AB45" s="63"/>
    </row>
    <row r="46" spans="1:28" ht="11.25" outlineLevel="1">
      <c r="A46" s="16" t="s">
        <v>407</v>
      </c>
      <c r="B46" s="6">
        <v>0.2028</v>
      </c>
      <c r="C46" s="6">
        <v>225.54651687999996</v>
      </c>
      <c r="D46" s="6"/>
      <c r="E46" s="6"/>
      <c r="F46" s="6">
        <v>0.1088</v>
      </c>
      <c r="G46" s="6">
        <v>115.60080511999998</v>
      </c>
      <c r="H46" s="6">
        <f>'[1]теплоэнергия'!I432</f>
        <v>0.10490000000000001</v>
      </c>
      <c r="I46" s="6">
        <f>'[1]теплоэнергия'!J432</f>
        <v>111.45702625999999</v>
      </c>
      <c r="J46" s="51">
        <f t="shared" si="3"/>
        <v>0.003899999999999987</v>
      </c>
      <c r="K46" s="51">
        <f t="shared" si="4"/>
        <v>4.143778859999983</v>
      </c>
      <c r="L46" s="6">
        <v>0.0146</v>
      </c>
      <c r="M46" s="6">
        <v>15.512608039999998</v>
      </c>
      <c r="N46" s="6">
        <f>'[1]теплоэнергия'!M432</f>
        <v>0</v>
      </c>
      <c r="O46" s="6">
        <f>'[1]теплоэнергия'!N432</f>
        <v>0</v>
      </c>
      <c r="P46" s="6">
        <v>0</v>
      </c>
      <c r="Q46" s="6">
        <v>0</v>
      </c>
      <c r="R46" s="6"/>
      <c r="S46" s="9"/>
      <c r="T46" s="6">
        <v>0.07940000000000001</v>
      </c>
      <c r="U46" s="6">
        <v>94.43310372</v>
      </c>
      <c r="V46" s="6"/>
      <c r="W46" s="9"/>
      <c r="X46" s="3"/>
      <c r="Y46" s="3"/>
      <c r="Z46" s="60">
        <f t="shared" si="10"/>
        <v>3.5845588235293997</v>
      </c>
      <c r="AA46" s="60">
        <f t="shared" si="9"/>
        <v>3.5845588235293984</v>
      </c>
      <c r="AB46" s="63"/>
    </row>
    <row r="47" spans="1:28" ht="11.25" outlineLevel="1">
      <c r="A47" s="16" t="s">
        <v>408</v>
      </c>
      <c r="B47" s="6">
        <v>0.10182</v>
      </c>
      <c r="C47" s="6">
        <v>113.25641803039998</v>
      </c>
      <c r="D47" s="6"/>
      <c r="E47" s="6"/>
      <c r="F47" s="6">
        <v>0.057149</v>
      </c>
      <c r="G47" s="6">
        <v>60.721235402599994</v>
      </c>
      <c r="H47" s="6">
        <f>'[1]теплоэнергия'!I433</f>
        <v>0.05122000000000001</v>
      </c>
      <c r="I47" s="6">
        <f>'[1]теплоэнергия'!J433</f>
        <v>54.421629028</v>
      </c>
      <c r="J47" s="51">
        <f t="shared" si="3"/>
        <v>0.00592899999999999</v>
      </c>
      <c r="K47" s="51">
        <f t="shared" si="4"/>
        <v>6.299606374599996</v>
      </c>
      <c r="L47" s="6">
        <v>0.00468</v>
      </c>
      <c r="M47" s="6">
        <v>4.972534631999999</v>
      </c>
      <c r="N47" s="6">
        <f>'[1]теплоэнергия'!M433</f>
        <v>0</v>
      </c>
      <c r="O47" s="6">
        <f>'[1]теплоэнергия'!N433</f>
        <v>0</v>
      </c>
      <c r="P47" s="6">
        <v>0</v>
      </c>
      <c r="Q47" s="6">
        <v>0</v>
      </c>
      <c r="R47" s="6"/>
      <c r="S47" s="9"/>
      <c r="T47" s="6">
        <v>0.039991</v>
      </c>
      <c r="U47" s="6">
        <v>47.5626479958</v>
      </c>
      <c r="V47" s="6"/>
      <c r="W47" s="9"/>
      <c r="X47" s="3"/>
      <c r="Y47" s="3"/>
      <c r="Z47" s="60">
        <f t="shared" si="10"/>
        <v>10.374634726766855</v>
      </c>
      <c r="AA47" s="60">
        <f t="shared" si="9"/>
        <v>10.374634726766867</v>
      </c>
      <c r="AB47" s="63"/>
    </row>
    <row r="48" spans="1:28" ht="11.25" outlineLevel="1">
      <c r="A48" s="16" t="s">
        <v>409</v>
      </c>
      <c r="B48" s="6">
        <v>0.101384</v>
      </c>
      <c r="C48" s="6">
        <v>112.77147748959999</v>
      </c>
      <c r="D48" s="6"/>
      <c r="E48" s="6"/>
      <c r="F48" s="6">
        <v>0.056905000000000004</v>
      </c>
      <c r="G48" s="6">
        <v>60.46198359699999</v>
      </c>
      <c r="H48" s="6">
        <f>'[1]теплоэнергия'!I434</f>
        <v>0.056905000000000004</v>
      </c>
      <c r="I48" s="6">
        <f>'[1]теплоэнергия'!J434</f>
        <v>60.46198359699999</v>
      </c>
      <c r="J48" s="51">
        <f t="shared" si="3"/>
        <v>0</v>
      </c>
      <c r="K48" s="51">
        <f t="shared" si="4"/>
        <v>0</v>
      </c>
      <c r="L48" s="6">
        <v>0.004659</v>
      </c>
      <c r="M48" s="6">
        <v>4.9502219766</v>
      </c>
      <c r="N48" s="6">
        <f>'[1]теплоэнергия'!M434</f>
        <v>0</v>
      </c>
      <c r="O48" s="6">
        <f>'[1]теплоэнергия'!N434</f>
        <v>0</v>
      </c>
      <c r="P48" s="6">
        <v>0</v>
      </c>
      <c r="Q48" s="6">
        <v>0</v>
      </c>
      <c r="R48" s="6"/>
      <c r="S48" s="9"/>
      <c r="T48" s="6">
        <v>0.03982</v>
      </c>
      <c r="U48" s="6">
        <v>47.359271916</v>
      </c>
      <c r="V48" s="6"/>
      <c r="W48" s="9"/>
      <c r="X48" s="3"/>
      <c r="Y48" s="3"/>
      <c r="Z48" s="60">
        <f t="shared" si="10"/>
        <v>0</v>
      </c>
      <c r="AA48" s="60">
        <f t="shared" si="9"/>
        <v>0</v>
      </c>
      <c r="AB48" s="63"/>
    </row>
    <row r="49" spans="1:28" ht="11.25" outlineLevel="1">
      <c r="A49" s="16" t="s">
        <v>410</v>
      </c>
      <c r="B49" s="6">
        <v>0.054173</v>
      </c>
      <c r="C49" s="6">
        <v>60.257825519399994</v>
      </c>
      <c r="D49" s="6"/>
      <c r="E49" s="6"/>
      <c r="F49" s="6">
        <v>0.030405</v>
      </c>
      <c r="G49" s="6">
        <v>32.305537496999996</v>
      </c>
      <c r="H49" s="6">
        <f>'[1]теплоэнергия'!I435</f>
        <v>0.030404999999999998</v>
      </c>
      <c r="I49" s="6">
        <f>'[1]теплоэнергия'!J435</f>
        <v>32.305537496999996</v>
      </c>
      <c r="J49" s="51">
        <f t="shared" si="3"/>
        <v>0</v>
      </c>
      <c r="K49" s="51">
        <f t="shared" si="4"/>
        <v>0</v>
      </c>
      <c r="L49" s="6">
        <v>0.00249</v>
      </c>
      <c r="M49" s="6">
        <v>2.645643426</v>
      </c>
      <c r="N49" s="6">
        <f>'[1]теплоэнергия'!M435</f>
        <v>0</v>
      </c>
      <c r="O49" s="6">
        <f>'[1]теплоэнергия'!N435</f>
        <v>0</v>
      </c>
      <c r="P49" s="6">
        <v>0</v>
      </c>
      <c r="Q49" s="6">
        <v>0</v>
      </c>
      <c r="R49" s="6"/>
      <c r="S49" s="9"/>
      <c r="T49" s="6">
        <v>0.021278</v>
      </c>
      <c r="U49" s="6">
        <v>25.306644596399998</v>
      </c>
      <c r="V49" s="6"/>
      <c r="W49" s="9"/>
      <c r="X49" s="3"/>
      <c r="Y49" s="3"/>
      <c r="Z49" s="60">
        <f t="shared" si="10"/>
        <v>0</v>
      </c>
      <c r="AA49" s="60">
        <f t="shared" si="9"/>
        <v>0</v>
      </c>
      <c r="AB49" s="63"/>
    </row>
    <row r="50" spans="1:28" ht="11.25" outlineLevel="1">
      <c r="A50" s="16" t="s">
        <v>411</v>
      </c>
      <c r="B50" s="6">
        <v>0.095293</v>
      </c>
      <c r="C50" s="6">
        <v>105.99637616739999</v>
      </c>
      <c r="D50" s="6"/>
      <c r="E50" s="6"/>
      <c r="F50" s="6">
        <v>0.053485</v>
      </c>
      <c r="G50" s="6">
        <v>56.828208288999996</v>
      </c>
      <c r="H50" s="6">
        <f>'[1]теплоэнергия'!I436</f>
        <v>0.053485</v>
      </c>
      <c r="I50" s="6">
        <f>'[1]теплоэнергия'!J436</f>
        <v>56.82820828899999</v>
      </c>
      <c r="J50" s="51">
        <f t="shared" si="3"/>
        <v>0</v>
      </c>
      <c r="K50" s="51">
        <f t="shared" si="4"/>
        <v>0</v>
      </c>
      <c r="L50" s="6">
        <v>0.00438</v>
      </c>
      <c r="M50" s="6">
        <v>4.653782412</v>
      </c>
      <c r="N50" s="6">
        <f>'[1]теплоэнергия'!M436</f>
        <v>0</v>
      </c>
      <c r="O50" s="6">
        <f>'[1]теплоэнергия'!N436</f>
        <v>0</v>
      </c>
      <c r="P50" s="6">
        <v>0</v>
      </c>
      <c r="Q50" s="6">
        <v>0</v>
      </c>
      <c r="R50" s="6"/>
      <c r="S50" s="9"/>
      <c r="T50" s="6">
        <v>0.037427999999999996</v>
      </c>
      <c r="U50" s="6">
        <v>44.51438546639999</v>
      </c>
      <c r="V50" s="6"/>
      <c r="W50" s="9"/>
      <c r="X50" s="3"/>
      <c r="Y50" s="3"/>
      <c r="Z50" s="60">
        <f t="shared" si="10"/>
        <v>0</v>
      </c>
      <c r="AA50" s="60">
        <f t="shared" si="9"/>
        <v>0</v>
      </c>
      <c r="AB50" s="63"/>
    </row>
    <row r="51" spans="1:28" ht="11.25" outlineLevel="1">
      <c r="A51" s="16" t="s">
        <v>412</v>
      </c>
      <c r="B51" s="6">
        <v>0.16</v>
      </c>
      <c r="C51" s="6">
        <v>178.16</v>
      </c>
      <c r="D51" s="6"/>
      <c r="E51" s="6"/>
      <c r="F51" s="6">
        <v>0.08</v>
      </c>
      <c r="G51" s="6">
        <v>87.29</v>
      </c>
      <c r="H51" s="6">
        <f>'[1]теплоэнергия'!I437</f>
        <v>0.069566</v>
      </c>
      <c r="I51" s="6">
        <f>'[1]теплоэнергия'!J437</f>
        <v>73.91438978839999</v>
      </c>
      <c r="J51" s="51">
        <f t="shared" si="3"/>
        <v>0.010433999999999999</v>
      </c>
      <c r="K51" s="51">
        <f t="shared" si="4"/>
        <v>13.37561021160002</v>
      </c>
      <c r="L51" s="6">
        <v>0.011</v>
      </c>
      <c r="M51" s="6">
        <v>11.78</v>
      </c>
      <c r="N51" s="6">
        <f>'[1]теплоэнергия'!M437</f>
        <v>0</v>
      </c>
      <c r="O51" s="6">
        <f>'[1]теплоэнергия'!N437</f>
        <v>0</v>
      </c>
      <c r="P51" s="6">
        <v>0</v>
      </c>
      <c r="Q51" s="6">
        <v>0</v>
      </c>
      <c r="R51" s="6"/>
      <c r="S51" s="9"/>
      <c r="T51" s="6">
        <v>0.066</v>
      </c>
      <c r="U51" s="6">
        <v>79.08</v>
      </c>
      <c r="V51" s="6"/>
      <c r="W51" s="9"/>
      <c r="X51" s="3"/>
      <c r="Y51" s="3"/>
      <c r="Z51" s="60">
        <f t="shared" si="10"/>
        <v>13.042499999999999</v>
      </c>
      <c r="AA51" s="60">
        <f t="shared" si="9"/>
        <v>15.323187319967943</v>
      </c>
      <c r="AB51" s="63"/>
    </row>
    <row r="52" spans="1:28" ht="11.25" outlineLevel="1">
      <c r="A52" s="16" t="s">
        <v>413</v>
      </c>
      <c r="B52" s="6">
        <v>0.1397</v>
      </c>
      <c r="C52" s="6">
        <v>154.290395196</v>
      </c>
      <c r="D52" s="6"/>
      <c r="E52" s="6"/>
      <c r="F52" s="6">
        <v>0.07515000000000001</v>
      </c>
      <c r="G52" s="6">
        <v>79.84743111</v>
      </c>
      <c r="H52" s="6">
        <f>'[1]теплоэнергия'!I438</f>
        <v>0.036472000000000004</v>
      </c>
      <c r="I52" s="6">
        <f>'[1]теплоэнергия'!J438</f>
        <v>38.7517698928</v>
      </c>
      <c r="J52" s="51">
        <f t="shared" si="3"/>
        <v>0.038678000000000004</v>
      </c>
      <c r="K52" s="51">
        <f t="shared" si="4"/>
        <v>41.0956612172</v>
      </c>
      <c r="L52" s="6">
        <v>0.018359999999999998</v>
      </c>
      <c r="M52" s="6">
        <v>19.507635863999997</v>
      </c>
      <c r="N52" s="6">
        <f>'[1]теплоэнергия'!M438</f>
        <v>0</v>
      </c>
      <c r="O52" s="6">
        <f>'[1]теплоэнергия'!N438</f>
        <v>0</v>
      </c>
      <c r="P52" s="6">
        <v>0</v>
      </c>
      <c r="Q52" s="6">
        <v>0</v>
      </c>
      <c r="R52" s="6"/>
      <c r="S52" s="9"/>
      <c r="T52" s="6">
        <v>0.046189999999999995</v>
      </c>
      <c r="U52" s="6">
        <v>54.93532822199999</v>
      </c>
      <c r="V52" s="6"/>
      <c r="W52" s="9"/>
      <c r="X52" s="3"/>
      <c r="Y52" s="3"/>
      <c r="Z52" s="60">
        <f t="shared" si="10"/>
        <v>51.46773120425815</v>
      </c>
      <c r="AA52" s="60">
        <f t="shared" si="9"/>
        <v>51.46773120425815</v>
      </c>
      <c r="AB52" s="63"/>
    </row>
    <row r="53" spans="1:28" ht="11.25" outlineLevel="1">
      <c r="A53" s="16" t="s">
        <v>414</v>
      </c>
      <c r="B53" s="6">
        <v>0.11139199999999999</v>
      </c>
      <c r="C53" s="6">
        <v>123.90360612719998</v>
      </c>
      <c r="D53" s="6"/>
      <c r="E53" s="6"/>
      <c r="F53" s="6">
        <v>0.062522</v>
      </c>
      <c r="G53" s="6">
        <v>66.43008766279999</v>
      </c>
      <c r="H53" s="6">
        <f>'[1]теплоэнергия'!I439</f>
        <v>0.06252200000000001</v>
      </c>
      <c r="I53" s="6">
        <f>'[1]теплоэнергия'!J439</f>
        <v>66.43008766279999</v>
      </c>
      <c r="J53" s="51">
        <f t="shared" si="3"/>
        <v>0</v>
      </c>
      <c r="K53" s="51">
        <f t="shared" si="4"/>
        <v>0</v>
      </c>
      <c r="L53" s="6">
        <v>0.005118999999999999</v>
      </c>
      <c r="M53" s="6">
        <v>5.438975380599999</v>
      </c>
      <c r="N53" s="6">
        <f>'[1]теплоэнергия'!M439</f>
        <v>0</v>
      </c>
      <c r="O53" s="6">
        <f>'[1]теплоэнергия'!N439</f>
        <v>0</v>
      </c>
      <c r="P53" s="6">
        <v>0</v>
      </c>
      <c r="Q53" s="6">
        <v>0</v>
      </c>
      <c r="R53" s="6"/>
      <c r="S53" s="9"/>
      <c r="T53" s="6">
        <v>0.043751</v>
      </c>
      <c r="U53" s="6">
        <v>52.034543083799996</v>
      </c>
      <c r="V53" s="6"/>
      <c r="W53" s="9"/>
      <c r="X53" s="3"/>
      <c r="Y53" s="3"/>
      <c r="Z53" s="60">
        <f t="shared" si="10"/>
        <v>0</v>
      </c>
      <c r="AA53" s="60">
        <f t="shared" si="9"/>
        <v>0</v>
      </c>
      <c r="AB53" s="63"/>
    </row>
    <row r="54" spans="1:28" ht="11.25" outlineLevel="1">
      <c r="A54" s="16" t="s">
        <v>415</v>
      </c>
      <c r="B54" s="6">
        <v>0.174921</v>
      </c>
      <c r="C54" s="6">
        <v>194.5682110746</v>
      </c>
      <c r="D54" s="6"/>
      <c r="E54" s="6"/>
      <c r="F54" s="6">
        <v>0.098178</v>
      </c>
      <c r="G54" s="6">
        <v>104.31485151719998</v>
      </c>
      <c r="H54" s="6">
        <f>'[1]теплоэнергия'!I440</f>
        <v>0.098178</v>
      </c>
      <c r="I54" s="6">
        <f>'[1]теплоэнергия'!J440</f>
        <v>104.31485151719997</v>
      </c>
      <c r="J54" s="51">
        <f t="shared" si="3"/>
        <v>0</v>
      </c>
      <c r="K54" s="51">
        <f t="shared" si="4"/>
        <v>0</v>
      </c>
      <c r="L54" s="6">
        <v>0.008039999999999999</v>
      </c>
      <c r="M54" s="6">
        <v>8.542559495999997</v>
      </c>
      <c r="N54" s="6">
        <f>'[1]теплоэнергия'!M440</f>
        <v>0</v>
      </c>
      <c r="O54" s="6">
        <f>'[1]теплоэнергия'!N440</f>
        <v>0</v>
      </c>
      <c r="P54" s="6">
        <v>0</v>
      </c>
      <c r="Q54" s="6">
        <v>0</v>
      </c>
      <c r="R54" s="6"/>
      <c r="S54" s="9"/>
      <c r="T54" s="6">
        <v>0.068703</v>
      </c>
      <c r="U54" s="6">
        <v>81.7108000614</v>
      </c>
      <c r="V54" s="6"/>
      <c r="W54" s="9"/>
      <c r="X54" s="3"/>
      <c r="Y54" s="3"/>
      <c r="Z54" s="60">
        <f t="shared" si="10"/>
        <v>0</v>
      </c>
      <c r="AA54" s="60">
        <f t="shared" si="9"/>
        <v>0</v>
      </c>
      <c r="AB54" s="63"/>
    </row>
    <row r="55" spans="1:28" ht="11.25" outlineLevel="1">
      <c r="A55" s="16" t="s">
        <v>416</v>
      </c>
      <c r="B55" s="6">
        <v>0.189717</v>
      </c>
      <c r="C55" s="6">
        <v>211.0974620386</v>
      </c>
      <c r="D55" s="6"/>
      <c r="E55" s="6"/>
      <c r="F55" s="6">
        <v>0.10366</v>
      </c>
      <c r="G55" s="6">
        <v>110.13951708399999</v>
      </c>
      <c r="H55" s="6">
        <f>'[1]теплоэнергия'!I441</f>
        <v>0.09264</v>
      </c>
      <c r="I55" s="6">
        <f>'[1]теплоэнергия'!J441</f>
        <v>98.43068553599998</v>
      </c>
      <c r="J55" s="51">
        <f t="shared" si="3"/>
        <v>0.011020000000000002</v>
      </c>
      <c r="K55" s="51">
        <f t="shared" si="4"/>
        <v>11.708831548000006</v>
      </c>
      <c r="L55" s="6">
        <v>0.01098</v>
      </c>
      <c r="M55" s="6">
        <v>11.666331251999999</v>
      </c>
      <c r="N55" s="6">
        <f>'[1]теплоэнергия'!M441</f>
        <v>0</v>
      </c>
      <c r="O55" s="6">
        <f>'[1]теплоэнергия'!N441</f>
        <v>0</v>
      </c>
      <c r="P55" s="6">
        <v>0</v>
      </c>
      <c r="Q55" s="6">
        <v>0</v>
      </c>
      <c r="R55" s="6"/>
      <c r="S55" s="9"/>
      <c r="T55" s="6">
        <v>0.075077</v>
      </c>
      <c r="U55" s="6">
        <v>89.29161370259999</v>
      </c>
      <c r="V55" s="6"/>
      <c r="W55" s="9"/>
      <c r="X55" s="3"/>
      <c r="Y55" s="3"/>
      <c r="Z55" s="60">
        <f t="shared" si="10"/>
        <v>10.630908740111906</v>
      </c>
      <c r="AA55" s="60">
        <f t="shared" si="9"/>
        <v>10.630908740111911</v>
      </c>
      <c r="AB55" s="63"/>
    </row>
    <row r="56" spans="1:28" ht="11.25" outlineLevel="1">
      <c r="A56" s="16" t="s">
        <v>417</v>
      </c>
      <c r="B56" s="6">
        <v>0.131981</v>
      </c>
      <c r="C56" s="6">
        <v>146.79088469939998</v>
      </c>
      <c r="D56" s="6"/>
      <c r="E56" s="6"/>
      <c r="F56" s="6">
        <v>0.07430500000000001</v>
      </c>
      <c r="G56" s="6">
        <v>78.949612357</v>
      </c>
      <c r="H56" s="6">
        <f>'[1]теплоэнергия'!I442</f>
        <v>0.07430500000000001</v>
      </c>
      <c r="I56" s="6">
        <f>'[1]теплоэнергия'!J442</f>
        <v>78.94961235699999</v>
      </c>
      <c r="J56" s="51">
        <f t="shared" si="3"/>
        <v>0</v>
      </c>
      <c r="K56" s="51">
        <f t="shared" si="4"/>
        <v>0</v>
      </c>
      <c r="L56" s="6">
        <v>0.005951</v>
      </c>
      <c r="M56" s="6">
        <v>6.322981537399999</v>
      </c>
      <c r="N56" s="6">
        <f>'[1]теплоэнергия'!M442</f>
        <v>0</v>
      </c>
      <c r="O56" s="6">
        <f>'[1]теплоэнергия'!N442</f>
        <v>0</v>
      </c>
      <c r="P56" s="6">
        <v>0</v>
      </c>
      <c r="Q56" s="6">
        <v>0</v>
      </c>
      <c r="R56" s="6"/>
      <c r="S56" s="9"/>
      <c r="T56" s="6">
        <v>0.051725</v>
      </c>
      <c r="U56" s="6">
        <v>61.518290805</v>
      </c>
      <c r="V56" s="6"/>
      <c r="W56" s="9"/>
      <c r="X56" s="3"/>
      <c r="Y56" s="3"/>
      <c r="Z56" s="60">
        <f t="shared" si="10"/>
        <v>0</v>
      </c>
      <c r="AA56" s="60">
        <f t="shared" si="10"/>
        <v>0</v>
      </c>
      <c r="AB56" s="63"/>
    </row>
    <row r="57" spans="1:28" ht="11.25" outlineLevel="1">
      <c r="A57" s="16" t="s">
        <v>418</v>
      </c>
      <c r="B57" s="6">
        <v>0.16672</v>
      </c>
      <c r="C57" s="6">
        <v>185.587871968</v>
      </c>
      <c r="D57" s="6"/>
      <c r="E57" s="6"/>
      <c r="F57" s="6">
        <v>0.07812000000000001</v>
      </c>
      <c r="G57" s="6">
        <v>83.003078088</v>
      </c>
      <c r="H57" s="6">
        <f>'[1]теплоэнергия'!I443</f>
        <v>0.062451000000000007</v>
      </c>
      <c r="I57" s="6">
        <f>'[1]теплоэнергия'!J443</f>
        <v>66.3546496374</v>
      </c>
      <c r="J57" s="51">
        <f t="shared" si="3"/>
        <v>0.015669000000000002</v>
      </c>
      <c r="K57" s="51">
        <f t="shared" si="4"/>
        <v>16.648428450599994</v>
      </c>
      <c r="L57" s="6">
        <v>0.022</v>
      </c>
      <c r="M57" s="6">
        <v>23.3751628</v>
      </c>
      <c r="N57" s="6">
        <f>'[1]теплоэнергия'!M443</f>
        <v>0</v>
      </c>
      <c r="O57" s="6">
        <f>'[1]теплоэнергия'!N443</f>
        <v>0</v>
      </c>
      <c r="P57" s="6">
        <v>0</v>
      </c>
      <c r="Q57" s="6">
        <v>0</v>
      </c>
      <c r="R57" s="6"/>
      <c r="S57" s="9"/>
      <c r="T57" s="6">
        <v>0.06659999999999999</v>
      </c>
      <c r="U57" s="6">
        <v>79.20963108</v>
      </c>
      <c r="V57" s="6"/>
      <c r="W57" s="9"/>
      <c r="X57" s="3"/>
      <c r="Y57" s="3"/>
      <c r="Z57" s="60">
        <f t="shared" si="10"/>
        <v>20.057603686635943</v>
      </c>
      <c r="AA57" s="60">
        <f t="shared" si="10"/>
        <v>20.05760368663594</v>
      </c>
      <c r="AB57" s="63"/>
    </row>
    <row r="58" spans="1:28" ht="11.25" outlineLevel="1">
      <c r="A58" s="16" t="s">
        <v>419</v>
      </c>
      <c r="B58" s="6">
        <v>0.2122</v>
      </c>
      <c r="C58" s="6">
        <v>236.49796707999997</v>
      </c>
      <c r="D58" s="6"/>
      <c r="E58" s="6"/>
      <c r="F58" s="6">
        <v>0.098</v>
      </c>
      <c r="G58" s="6">
        <v>104.1257252</v>
      </c>
      <c r="H58" s="6">
        <f>'[1]теплоэнергия'!I444</f>
        <v>0.09</v>
      </c>
      <c r="I58" s="6">
        <f>'[1]теплоэнергия'!J444</f>
        <v>95.625666</v>
      </c>
      <c r="J58" s="51">
        <f t="shared" si="3"/>
        <v>0.008000000000000007</v>
      </c>
      <c r="K58" s="51">
        <f t="shared" si="4"/>
        <v>8.50005920000001</v>
      </c>
      <c r="L58" s="6">
        <v>0.0272</v>
      </c>
      <c r="M58" s="6">
        <v>28.900201279999994</v>
      </c>
      <c r="N58" s="6">
        <f>'[1]теплоэнергия'!M444</f>
        <v>0</v>
      </c>
      <c r="O58" s="6">
        <f>'[1]теплоэнергия'!N444</f>
        <v>0</v>
      </c>
      <c r="P58" s="6">
        <v>0</v>
      </c>
      <c r="Q58" s="6">
        <v>0</v>
      </c>
      <c r="R58" s="6"/>
      <c r="S58" s="9"/>
      <c r="T58" s="6">
        <v>0.087</v>
      </c>
      <c r="U58" s="6">
        <v>103.4720406</v>
      </c>
      <c r="V58" s="6"/>
      <c r="W58" s="9"/>
      <c r="X58" s="3"/>
      <c r="Y58" s="3"/>
      <c r="Z58" s="60">
        <f t="shared" si="10"/>
        <v>8.163265306122454</v>
      </c>
      <c r="AA58" s="60">
        <f t="shared" si="10"/>
        <v>8.163265306122458</v>
      </c>
      <c r="AB58" s="63"/>
    </row>
    <row r="59" spans="1:28" ht="57.75" customHeight="1" outlineLevel="1">
      <c r="A59" s="16" t="s">
        <v>420</v>
      </c>
      <c r="B59" s="6">
        <v>0.15756</v>
      </c>
      <c r="C59" s="6">
        <v>174.384117944</v>
      </c>
      <c r="D59" s="6"/>
      <c r="E59" s="6"/>
      <c r="F59" s="6">
        <v>0.081</v>
      </c>
      <c r="G59" s="6">
        <v>86.0630994</v>
      </c>
      <c r="H59" s="6">
        <f>'[1]теплоэнергия'!I445</f>
        <v>0.08225</v>
      </c>
      <c r="I59" s="6">
        <f>'[1]теплоэнергия'!J445</f>
        <v>87.39123364999999</v>
      </c>
      <c r="J59" s="51">
        <f t="shared" si="3"/>
        <v>-0.0012500000000000011</v>
      </c>
      <c r="K59" s="51">
        <f t="shared" si="4"/>
        <v>-1.3281342499999909</v>
      </c>
      <c r="L59" s="6">
        <v>0.02156</v>
      </c>
      <c r="M59" s="6">
        <v>22.907659543999998</v>
      </c>
      <c r="N59" s="6">
        <f>'[1]теплоэнергия'!M445</f>
        <v>0</v>
      </c>
      <c r="O59" s="6">
        <f>'[1]теплоэнергия'!N445</f>
        <v>0</v>
      </c>
      <c r="P59" s="6">
        <v>0</v>
      </c>
      <c r="Q59" s="6">
        <v>0</v>
      </c>
      <c r="R59" s="6"/>
      <c r="S59" s="9"/>
      <c r="T59" s="6">
        <v>0.055</v>
      </c>
      <c r="U59" s="6">
        <v>65.413359</v>
      </c>
      <c r="V59" s="6"/>
      <c r="W59" s="9"/>
      <c r="X59" s="3"/>
      <c r="Y59" s="3"/>
      <c r="Z59" s="60">
        <f>(J59/F59)*100</f>
        <v>-1.5432098765432112</v>
      </c>
      <c r="AA59" s="60">
        <f t="shared" si="10"/>
        <v>-1.5432098765431992</v>
      </c>
      <c r="AB59" s="63" t="s">
        <v>482</v>
      </c>
    </row>
    <row r="60" spans="1:28" ht="11.25" outlineLevel="1">
      <c r="A60" s="16" t="s">
        <v>421</v>
      </c>
      <c r="B60" s="6">
        <v>0.187066</v>
      </c>
      <c r="C60" s="6">
        <v>208.07732537559997</v>
      </c>
      <c r="D60" s="6"/>
      <c r="E60" s="6"/>
      <c r="F60" s="6">
        <v>0.104995</v>
      </c>
      <c r="G60" s="6">
        <v>111.55796446299998</v>
      </c>
      <c r="H60" s="6">
        <f>'[1]теплоэнергия'!I446</f>
        <v>0.104995</v>
      </c>
      <c r="I60" s="6">
        <f>'[1]теплоэнергия'!J446</f>
        <v>111.55796446299998</v>
      </c>
      <c r="J60" s="51">
        <f t="shared" si="3"/>
        <v>0</v>
      </c>
      <c r="K60" s="51">
        <f t="shared" si="4"/>
        <v>0</v>
      </c>
      <c r="L60" s="6">
        <v>0.008598000000000001</v>
      </c>
      <c r="M60" s="6">
        <v>9.1354386252</v>
      </c>
      <c r="N60" s="6">
        <f>'[1]теплоэнергия'!M446</f>
        <v>0</v>
      </c>
      <c r="O60" s="6">
        <f>'[1]теплоэнергия'!N446</f>
        <v>0</v>
      </c>
      <c r="P60" s="6">
        <v>0</v>
      </c>
      <c r="Q60" s="6">
        <v>0</v>
      </c>
      <c r="R60" s="6"/>
      <c r="S60" s="9"/>
      <c r="T60" s="6">
        <v>0.073473</v>
      </c>
      <c r="U60" s="6">
        <v>87.3839222874</v>
      </c>
      <c r="V60" s="6"/>
      <c r="W60" s="9"/>
      <c r="X60" s="3"/>
      <c r="Y60" s="3"/>
      <c r="Z60" s="60">
        <f aca="true" t="shared" si="11" ref="Z60:AA82">(J60/F60)*100</f>
        <v>0</v>
      </c>
      <c r="AA60" s="60">
        <f t="shared" si="11"/>
        <v>0</v>
      </c>
      <c r="AB60" s="63"/>
    </row>
    <row r="61" spans="1:28" ht="11.25" outlineLevel="1">
      <c r="A61" s="16" t="s">
        <v>422</v>
      </c>
      <c r="B61" s="6">
        <v>0.028682000000000003</v>
      </c>
      <c r="C61" s="6">
        <v>31.9035366428</v>
      </c>
      <c r="D61" s="6"/>
      <c r="E61" s="6"/>
      <c r="F61" s="6">
        <v>0.016099</v>
      </c>
      <c r="G61" s="6">
        <v>17.105306632599998</v>
      </c>
      <c r="H61" s="6">
        <f>'[1]теплоэнергия'!I447</f>
        <v>0.016099</v>
      </c>
      <c r="I61" s="6">
        <f>'[1]теплоэнергия'!J447</f>
        <v>17.105306632599998</v>
      </c>
      <c r="J61" s="51">
        <f t="shared" si="3"/>
        <v>0</v>
      </c>
      <c r="K61" s="51">
        <f t="shared" si="4"/>
        <v>0</v>
      </c>
      <c r="L61" s="6">
        <v>0.0013180000000000002</v>
      </c>
      <c r="M61" s="6">
        <v>1.4003847532</v>
      </c>
      <c r="N61" s="6">
        <f>'[1]теплоэнергия'!M447</f>
        <v>0</v>
      </c>
      <c r="O61" s="6">
        <f>'[1]теплоэнергия'!N447</f>
        <v>0</v>
      </c>
      <c r="P61" s="6">
        <v>0</v>
      </c>
      <c r="Q61" s="6">
        <v>0</v>
      </c>
      <c r="R61" s="6"/>
      <c r="S61" s="9"/>
      <c r="T61" s="6">
        <v>0.011265</v>
      </c>
      <c r="U61" s="6">
        <v>13.397845256999998</v>
      </c>
      <c r="V61" s="6"/>
      <c r="W61" s="9"/>
      <c r="X61" s="3"/>
      <c r="Y61" s="3"/>
      <c r="Z61" s="60">
        <f t="shared" si="11"/>
        <v>0</v>
      </c>
      <c r="AA61" s="60">
        <f t="shared" si="11"/>
        <v>0</v>
      </c>
      <c r="AB61" s="63"/>
    </row>
    <row r="62" spans="1:28" ht="11.25" outlineLevel="1">
      <c r="A62" s="16" t="s">
        <v>423</v>
      </c>
      <c r="B62" s="6">
        <v>0.042561</v>
      </c>
      <c r="C62" s="6">
        <v>47.341407553799996</v>
      </c>
      <c r="D62" s="6"/>
      <c r="E62" s="6"/>
      <c r="F62" s="6">
        <v>0.023889</v>
      </c>
      <c r="G62" s="6">
        <v>25.382239278599997</v>
      </c>
      <c r="H62" s="6">
        <f>'[1]теплоэнергия'!I448</f>
        <v>0.023889000000000004</v>
      </c>
      <c r="I62" s="6">
        <f>'[1]теплоэнергия'!J448</f>
        <v>25.382239278599993</v>
      </c>
      <c r="J62" s="51">
        <f t="shared" si="3"/>
        <v>0</v>
      </c>
      <c r="K62" s="51">
        <f t="shared" si="4"/>
        <v>0</v>
      </c>
      <c r="L62" s="6">
        <v>0.001956</v>
      </c>
      <c r="M62" s="6">
        <v>2.0782644743999996</v>
      </c>
      <c r="N62" s="6">
        <f>'[1]теплоэнергия'!M448</f>
        <v>0</v>
      </c>
      <c r="O62" s="6">
        <f>'[1]теплоэнергия'!N448</f>
        <v>0</v>
      </c>
      <c r="P62" s="6">
        <v>0</v>
      </c>
      <c r="Q62" s="6">
        <v>0</v>
      </c>
      <c r="R62" s="6"/>
      <c r="S62" s="9"/>
      <c r="T62" s="6">
        <v>0.016716</v>
      </c>
      <c r="U62" s="6">
        <v>19.8809038008</v>
      </c>
      <c r="V62" s="6"/>
      <c r="W62" s="9"/>
      <c r="X62" s="3"/>
      <c r="Y62" s="3"/>
      <c r="Z62" s="60">
        <f t="shared" si="11"/>
        <v>0</v>
      </c>
      <c r="AA62" s="60">
        <f t="shared" si="11"/>
        <v>0</v>
      </c>
      <c r="AB62" s="63"/>
    </row>
    <row r="63" spans="1:28" ht="11.25" outlineLevel="1">
      <c r="A63" s="16" t="s">
        <v>424</v>
      </c>
      <c r="B63" s="6">
        <v>0.33</v>
      </c>
      <c r="C63" s="6">
        <v>370.12</v>
      </c>
      <c r="D63" s="6"/>
      <c r="E63" s="6"/>
      <c r="F63" s="6">
        <v>0.166</v>
      </c>
      <c r="G63" s="6">
        <v>177.42</v>
      </c>
      <c r="H63" s="6">
        <f>'[1]теплоэнергия'!I449</f>
        <v>0.14347</v>
      </c>
      <c r="I63" s="6">
        <f>'[1]теплоэнергия'!J449</f>
        <v>152.437936678</v>
      </c>
      <c r="J63" s="51">
        <f t="shared" si="3"/>
        <v>0.022530000000000022</v>
      </c>
      <c r="K63" s="51">
        <f t="shared" si="4"/>
        <v>24.982063321999988</v>
      </c>
      <c r="L63" s="6">
        <v>0.0459</v>
      </c>
      <c r="M63" s="6">
        <v>49.23</v>
      </c>
      <c r="N63" s="6">
        <f>'[1]теплоэнергия'!M449</f>
        <v>0</v>
      </c>
      <c r="O63" s="6">
        <f>'[1]теплоэнергия'!N449</f>
        <v>0</v>
      </c>
      <c r="P63" s="6">
        <v>0.008</v>
      </c>
      <c r="Q63" s="6">
        <v>9.91</v>
      </c>
      <c r="R63" s="6"/>
      <c r="S63" s="9"/>
      <c r="T63" s="6">
        <v>0.10516500000000001</v>
      </c>
      <c r="U63" s="6">
        <v>133.56</v>
      </c>
      <c r="V63" s="6"/>
      <c r="W63" s="9"/>
      <c r="X63" s="3">
        <f>T63+P63+L63+F63</f>
        <v>0.32506500000000005</v>
      </c>
      <c r="Y63" s="3">
        <f>U63+Q63+M63+G63</f>
        <v>370.12</v>
      </c>
      <c r="Z63" s="60">
        <f t="shared" si="11"/>
        <v>13.57228915662652</v>
      </c>
      <c r="AA63" s="60">
        <f t="shared" si="11"/>
        <v>14.080748124224998</v>
      </c>
      <c r="AB63" s="63"/>
    </row>
    <row r="64" spans="1:28" ht="11.25" outlineLevel="1">
      <c r="A64" s="16" t="s">
        <v>425</v>
      </c>
      <c r="B64" s="6">
        <v>0.225283</v>
      </c>
      <c r="C64" s="6">
        <v>250.31098752539998</v>
      </c>
      <c r="D64" s="6"/>
      <c r="E64" s="6"/>
      <c r="F64" s="6">
        <v>0.120046</v>
      </c>
      <c r="G64" s="6">
        <v>127.54976334039999</v>
      </c>
      <c r="H64" s="6">
        <f>'[1]теплоэнергия'!I450</f>
        <v>0.08262</v>
      </c>
      <c r="I64" s="6">
        <f>'[1]теплоэнергия'!J450</f>
        <v>87.784361388</v>
      </c>
      <c r="J64" s="51">
        <f t="shared" si="3"/>
        <v>0.037426</v>
      </c>
      <c r="K64" s="51">
        <f t="shared" si="4"/>
        <v>39.7654019524</v>
      </c>
      <c r="L64" s="6">
        <v>0.018928999999999998</v>
      </c>
      <c r="M64" s="6">
        <v>20.112202574599998</v>
      </c>
      <c r="N64" s="6">
        <f>'[1]теплоэнергия'!M450</f>
        <v>0</v>
      </c>
      <c r="O64" s="6">
        <f>'[1]теплоэнергия'!N450</f>
        <v>0</v>
      </c>
      <c r="P64" s="6">
        <v>0</v>
      </c>
      <c r="Q64" s="6">
        <v>0</v>
      </c>
      <c r="R64" s="6"/>
      <c r="S64" s="9"/>
      <c r="T64" s="6">
        <v>0.08630800000000001</v>
      </c>
      <c r="U64" s="6">
        <v>102.6490216104</v>
      </c>
      <c r="V64" s="6"/>
      <c r="W64" s="9"/>
      <c r="X64" s="3">
        <f aca="true" t="shared" si="12" ref="X64:X93">T64+P64+L64+F64</f>
        <v>0.225283</v>
      </c>
      <c r="Y64" s="3">
        <f aca="true" t="shared" si="13" ref="Y64:Y93">U64+Q64+M64+G64</f>
        <v>250.31098752539998</v>
      </c>
      <c r="Z64" s="60">
        <f t="shared" si="11"/>
        <v>31.176382386751744</v>
      </c>
      <c r="AA64" s="60">
        <f t="shared" si="11"/>
        <v>31.176382386751744</v>
      </c>
      <c r="AB64" s="63"/>
    </row>
    <row r="65" spans="1:28" ht="11.25" outlineLevel="1">
      <c r="A65" s="16" t="s">
        <v>426</v>
      </c>
      <c r="B65" s="6">
        <v>0.266</v>
      </c>
      <c r="C65" s="6">
        <v>296.95835159999996</v>
      </c>
      <c r="D65" s="6"/>
      <c r="E65" s="6"/>
      <c r="F65" s="6">
        <v>0.132</v>
      </c>
      <c r="G65" s="6">
        <v>140.25097679999996</v>
      </c>
      <c r="H65" s="6">
        <f>'[1]теплоэнергия'!I451</f>
        <v>0.071801</v>
      </c>
      <c r="I65" s="6">
        <f>'[1]теплоэнергия'!J451</f>
        <v>76.28909382740001</v>
      </c>
      <c r="J65" s="51">
        <f t="shared" si="3"/>
        <v>0.060199</v>
      </c>
      <c r="K65" s="51">
        <f t="shared" si="4"/>
        <v>63.96188297259995</v>
      </c>
      <c r="L65" s="6">
        <v>0.021</v>
      </c>
      <c r="M65" s="6">
        <v>22.312655399999997</v>
      </c>
      <c r="N65" s="6">
        <f>'[1]теплоэнергия'!M451</f>
        <v>0</v>
      </c>
      <c r="O65" s="6">
        <f>'[1]теплоэнергия'!N451</f>
        <v>0</v>
      </c>
      <c r="P65" s="6">
        <v>0</v>
      </c>
      <c r="Q65" s="6">
        <v>0</v>
      </c>
      <c r="R65" s="6"/>
      <c r="S65" s="9"/>
      <c r="T65" s="6">
        <v>0.113</v>
      </c>
      <c r="U65" s="6">
        <v>134.39471939999999</v>
      </c>
      <c r="V65" s="6"/>
      <c r="W65" s="9"/>
      <c r="X65" s="3">
        <f t="shared" si="12"/>
        <v>0.266</v>
      </c>
      <c r="Y65" s="3">
        <f t="shared" si="13"/>
        <v>296.9583515999999</v>
      </c>
      <c r="Z65" s="60">
        <f t="shared" si="11"/>
        <v>45.60530303030303</v>
      </c>
      <c r="AA65" s="60">
        <f t="shared" si="11"/>
        <v>45.605303030303006</v>
      </c>
      <c r="AB65" s="63"/>
    </row>
    <row r="66" spans="1:28" ht="11.25" outlineLevel="1">
      <c r="A66" s="16" t="s">
        <v>427</v>
      </c>
      <c r="B66" s="6">
        <v>0.359</v>
      </c>
      <c r="C66" s="6">
        <v>395.517887</v>
      </c>
      <c r="D66" s="6"/>
      <c r="E66" s="6"/>
      <c r="F66" s="6">
        <v>0.17</v>
      </c>
      <c r="G66" s="6">
        <v>180.626258</v>
      </c>
      <c r="H66" s="6">
        <f>'[1]теплоэнергия'!I452</f>
        <v>0.09006</v>
      </c>
      <c r="I66" s="6">
        <f>'[1]теплоэнергия'!J452</f>
        <v>95.68941644399997</v>
      </c>
      <c r="J66" s="51">
        <f t="shared" si="3"/>
        <v>0.07994000000000001</v>
      </c>
      <c r="K66" s="51">
        <f t="shared" si="4"/>
        <v>84.93684155600003</v>
      </c>
      <c r="L66" s="6">
        <v>0.078</v>
      </c>
      <c r="M66" s="6">
        <v>82.87557719999998</v>
      </c>
      <c r="N66" s="6">
        <f>'[1]теплоэнергия'!M452</f>
        <v>0</v>
      </c>
      <c r="O66" s="6">
        <f>'[1]теплоэнергия'!N452</f>
        <v>0</v>
      </c>
      <c r="P66" s="6">
        <v>0</v>
      </c>
      <c r="Q66" s="6">
        <v>0</v>
      </c>
      <c r="R66" s="6"/>
      <c r="S66" s="9"/>
      <c r="T66" s="6">
        <v>0.111</v>
      </c>
      <c r="U66" s="6">
        <v>132.01605179999999</v>
      </c>
      <c r="V66" s="6"/>
      <c r="W66" s="9"/>
      <c r="X66" s="3">
        <f t="shared" si="12"/>
        <v>0.359</v>
      </c>
      <c r="Y66" s="3">
        <f t="shared" si="13"/>
        <v>395.517887</v>
      </c>
      <c r="Z66" s="60">
        <f t="shared" si="11"/>
        <v>47.023529411764706</v>
      </c>
      <c r="AA66" s="60">
        <f t="shared" si="11"/>
        <v>47.02352941176472</v>
      </c>
      <c r="AB66" s="63"/>
    </row>
    <row r="67" spans="1:28" ht="11.25" outlineLevel="1">
      <c r="A67" s="16" t="s">
        <v>428</v>
      </c>
      <c r="B67" s="6">
        <v>0.23108</v>
      </c>
      <c r="C67" s="6">
        <v>255.30252543199992</v>
      </c>
      <c r="D67" s="6"/>
      <c r="E67" s="6"/>
      <c r="F67" s="6">
        <v>0.12536</v>
      </c>
      <c r="G67" s="6">
        <v>133.19592766399998</v>
      </c>
      <c r="H67" s="6">
        <f>'[1]теплоэнергия'!I453</f>
        <v>0.09305000000000001</v>
      </c>
      <c r="I67" s="6">
        <f>'[1]теплоэнергия'!J453</f>
        <v>98.86631357</v>
      </c>
      <c r="J67" s="51">
        <f t="shared" si="3"/>
        <v>0.03230999999999999</v>
      </c>
      <c r="K67" s="51">
        <f t="shared" si="4"/>
        <v>34.32961409399998</v>
      </c>
      <c r="L67" s="6">
        <v>0.02862</v>
      </c>
      <c r="M67" s="6">
        <v>30.408961787999996</v>
      </c>
      <c r="N67" s="6">
        <f>'[1]теплоэнергия'!M453</f>
        <v>0</v>
      </c>
      <c r="O67" s="6">
        <f>'[1]теплоэнергия'!N453</f>
        <v>0</v>
      </c>
      <c r="P67" s="6">
        <v>0</v>
      </c>
      <c r="Q67" s="6">
        <v>0</v>
      </c>
      <c r="R67" s="6"/>
      <c r="S67" s="9"/>
      <c r="T67" s="6">
        <v>0.07709999999999999</v>
      </c>
      <c r="U67" s="6">
        <v>91.69763597999997</v>
      </c>
      <c r="V67" s="6"/>
      <c r="W67" s="9"/>
      <c r="X67" s="3">
        <f t="shared" si="12"/>
        <v>0.23107999999999998</v>
      </c>
      <c r="Y67" s="3">
        <f t="shared" si="13"/>
        <v>255.30252543199995</v>
      </c>
      <c r="Z67" s="60">
        <f t="shared" si="11"/>
        <v>25.773771537970635</v>
      </c>
      <c r="AA67" s="60">
        <f t="shared" si="11"/>
        <v>25.77377153797063</v>
      </c>
      <c r="AB67" s="63"/>
    </row>
    <row r="68" spans="1:28" ht="11.25" outlineLevel="1">
      <c r="A68" s="16" t="s">
        <v>429</v>
      </c>
      <c r="B68" s="6">
        <v>0.220825</v>
      </c>
      <c r="C68" s="6">
        <v>245.62823075619997</v>
      </c>
      <c r="D68" s="6"/>
      <c r="E68" s="6"/>
      <c r="F68" s="6">
        <v>0.123943</v>
      </c>
      <c r="G68" s="6">
        <v>131.69035467819998</v>
      </c>
      <c r="H68" s="6">
        <f>'[1]теплоэнергия'!I454</f>
        <v>0.123943</v>
      </c>
      <c r="I68" s="6">
        <f>'[1]теплоэнергия'!J454</f>
        <v>131.69035467819998</v>
      </c>
      <c r="J68" s="51">
        <f t="shared" si="3"/>
        <v>0</v>
      </c>
      <c r="K68" s="51">
        <f t="shared" si="4"/>
        <v>0</v>
      </c>
      <c r="L68" s="6">
        <v>0.010148999999999998</v>
      </c>
      <c r="M68" s="6">
        <v>10.783387602599998</v>
      </c>
      <c r="N68" s="6">
        <f>'[1]теплоэнергия'!M454</f>
        <v>0</v>
      </c>
      <c r="O68" s="6">
        <f>'[1]теплоэнергия'!N454</f>
        <v>0</v>
      </c>
      <c r="P68" s="6">
        <v>0</v>
      </c>
      <c r="Q68" s="6">
        <v>0</v>
      </c>
      <c r="R68" s="6"/>
      <c r="S68" s="9"/>
      <c r="T68" s="6">
        <v>0.086733</v>
      </c>
      <c r="U68" s="6">
        <v>103.1544884754</v>
      </c>
      <c r="V68" s="6"/>
      <c r="W68" s="9"/>
      <c r="X68" s="3">
        <f t="shared" si="12"/>
        <v>0.220825</v>
      </c>
      <c r="Y68" s="3">
        <f t="shared" si="13"/>
        <v>245.62823075619997</v>
      </c>
      <c r="Z68" s="60">
        <f t="shared" si="11"/>
        <v>0</v>
      </c>
      <c r="AA68" s="60">
        <f t="shared" si="11"/>
        <v>0</v>
      </c>
      <c r="AB68" s="63"/>
    </row>
    <row r="69" spans="1:28" ht="11.25" outlineLevel="1">
      <c r="A69" s="16" t="s">
        <v>430</v>
      </c>
      <c r="B69" s="6">
        <v>0.34925</v>
      </c>
      <c r="C69" s="6">
        <v>389.00635282599995</v>
      </c>
      <c r="D69" s="6"/>
      <c r="E69" s="6"/>
      <c r="F69" s="6">
        <v>0.18519999999999998</v>
      </c>
      <c r="G69" s="6">
        <v>196.77637047999994</v>
      </c>
      <c r="H69" s="6">
        <f>'[1]теплоэнергия'!I455</f>
        <v>0.105321</v>
      </c>
      <c r="I69" s="6">
        <f>'[1]теплоэнергия'!J455</f>
        <v>111.90434187539998</v>
      </c>
      <c r="J69" s="51">
        <f t="shared" si="3"/>
        <v>0.07987899999999998</v>
      </c>
      <c r="K69" s="51">
        <f t="shared" si="4"/>
        <v>84.87202860459996</v>
      </c>
      <c r="L69" s="6">
        <v>0.02271</v>
      </c>
      <c r="M69" s="6">
        <v>24.129543054</v>
      </c>
      <c r="N69" s="6">
        <f>'[1]теплоэнергия'!M455</f>
        <v>0</v>
      </c>
      <c r="O69" s="6">
        <f>'[1]теплоэнергия'!N455</f>
        <v>0</v>
      </c>
      <c r="P69" s="6">
        <v>0</v>
      </c>
      <c r="Q69" s="6">
        <v>0</v>
      </c>
      <c r="R69" s="6"/>
      <c r="S69" s="9"/>
      <c r="T69" s="6">
        <v>0.14134</v>
      </c>
      <c r="U69" s="6">
        <v>168.100439292</v>
      </c>
      <c r="V69" s="6"/>
      <c r="W69" s="9"/>
      <c r="X69" s="3">
        <f t="shared" si="12"/>
        <v>0.34924999999999995</v>
      </c>
      <c r="Y69" s="3">
        <f t="shared" si="13"/>
        <v>389.00635282599995</v>
      </c>
      <c r="Z69" s="60">
        <f t="shared" si="11"/>
        <v>43.13120950323974</v>
      </c>
      <c r="AA69" s="60">
        <f t="shared" si="11"/>
        <v>43.13120950323974</v>
      </c>
      <c r="AB69" s="63"/>
    </row>
    <row r="70" spans="1:28" ht="11.25" outlineLevel="1">
      <c r="A70" s="16" t="s">
        <v>431</v>
      </c>
      <c r="B70" s="6">
        <v>0.32025200000000004</v>
      </c>
      <c r="C70" s="6">
        <v>356.22285176239996</v>
      </c>
      <c r="D70" s="6"/>
      <c r="E70" s="6"/>
      <c r="F70" s="6">
        <v>0.179749</v>
      </c>
      <c r="G70" s="6">
        <v>190.98464264259997</v>
      </c>
      <c r="H70" s="6">
        <f>'[1]теплоэнергия'!I456</f>
        <v>0.179749</v>
      </c>
      <c r="I70" s="6">
        <f>'[1]теплоэнергия'!J456</f>
        <v>190.98464264259997</v>
      </c>
      <c r="J70" s="51">
        <f t="shared" si="3"/>
        <v>0</v>
      </c>
      <c r="K70" s="51">
        <f t="shared" si="4"/>
        <v>0</v>
      </c>
      <c r="L70" s="6">
        <v>0.014719</v>
      </c>
      <c r="M70" s="6">
        <v>15.639046420599998</v>
      </c>
      <c r="N70" s="6">
        <f>'[1]теплоэнергия'!M456</f>
        <v>0</v>
      </c>
      <c r="O70" s="6">
        <f>'[1]теплоэнергия'!N456</f>
        <v>0</v>
      </c>
      <c r="P70" s="6">
        <v>0</v>
      </c>
      <c r="Q70" s="6">
        <v>0</v>
      </c>
      <c r="R70" s="6"/>
      <c r="S70" s="9"/>
      <c r="T70" s="6">
        <v>0.125784</v>
      </c>
      <c r="U70" s="6">
        <v>149.59916269919998</v>
      </c>
      <c r="V70" s="6"/>
      <c r="W70" s="9"/>
      <c r="X70" s="3">
        <f t="shared" si="12"/>
        <v>0.320252</v>
      </c>
      <c r="Y70" s="3">
        <f t="shared" si="13"/>
        <v>356.22285176239996</v>
      </c>
      <c r="Z70" s="60">
        <f t="shared" si="11"/>
        <v>0</v>
      </c>
      <c r="AA70" s="60">
        <f t="shared" si="11"/>
        <v>0</v>
      </c>
      <c r="AB70" s="63"/>
    </row>
    <row r="71" spans="1:28" ht="11.25" outlineLevel="1">
      <c r="A71" s="16" t="s">
        <v>432</v>
      </c>
      <c r="B71" s="6">
        <v>0.33047799999999994</v>
      </c>
      <c r="C71" s="6">
        <v>367.5975140835999</v>
      </c>
      <c r="D71" s="6"/>
      <c r="E71" s="6"/>
      <c r="F71" s="6">
        <v>0.185488</v>
      </c>
      <c r="G71" s="6">
        <v>197.08237261119996</v>
      </c>
      <c r="H71" s="6">
        <f>'[1]теплоэнергия'!I457</f>
        <v>0.185488</v>
      </c>
      <c r="I71" s="6">
        <f>'[1]теплоэнергия'!J457</f>
        <v>197.08237261119996</v>
      </c>
      <c r="J71" s="51">
        <f t="shared" si="3"/>
        <v>0</v>
      </c>
      <c r="K71" s="51">
        <f t="shared" si="4"/>
        <v>0</v>
      </c>
      <c r="L71" s="6">
        <v>0.015189</v>
      </c>
      <c r="M71" s="6">
        <v>16.138424898599997</v>
      </c>
      <c r="N71" s="6">
        <f>'[1]теплоэнергия'!M457</f>
        <v>0</v>
      </c>
      <c r="O71" s="6">
        <f>'[1]теплоэнергия'!N457</f>
        <v>0</v>
      </c>
      <c r="P71" s="6">
        <v>0</v>
      </c>
      <c r="Q71" s="6">
        <v>0</v>
      </c>
      <c r="R71" s="6"/>
      <c r="S71" s="9"/>
      <c r="T71" s="6">
        <v>0.129801</v>
      </c>
      <c r="U71" s="6">
        <v>154.37671657379997</v>
      </c>
      <c r="V71" s="6"/>
      <c r="W71" s="9"/>
      <c r="X71" s="3">
        <f t="shared" si="12"/>
        <v>0.330478</v>
      </c>
      <c r="Y71" s="3">
        <f t="shared" si="13"/>
        <v>367.5975140835999</v>
      </c>
      <c r="Z71" s="60">
        <f t="shared" si="11"/>
        <v>0</v>
      </c>
      <c r="AA71" s="60">
        <f t="shared" si="11"/>
        <v>0</v>
      </c>
      <c r="AB71" s="63"/>
    </row>
    <row r="72" spans="1:28" ht="11.25" outlineLevel="1">
      <c r="A72" s="16" t="s">
        <v>433</v>
      </c>
      <c r="B72" s="6">
        <v>0.191019</v>
      </c>
      <c r="C72" s="6">
        <v>212.47437852699997</v>
      </c>
      <c r="D72" s="6"/>
      <c r="E72" s="6"/>
      <c r="F72" s="6">
        <v>0.107214</v>
      </c>
      <c r="G72" s="6">
        <v>113.91566838359999</v>
      </c>
      <c r="H72" s="6">
        <f>'[1]теплоэнергия'!I458</f>
        <v>0.107214</v>
      </c>
      <c r="I72" s="6">
        <f>'[1]теплоэнергия'!J458</f>
        <v>113.91566838359999</v>
      </c>
      <c r="J72" s="51">
        <f t="shared" si="3"/>
        <v>0</v>
      </c>
      <c r="K72" s="51">
        <f t="shared" si="4"/>
        <v>0</v>
      </c>
      <c r="L72" s="6">
        <v>0.008779</v>
      </c>
      <c r="M72" s="6">
        <v>9.3277524646</v>
      </c>
      <c r="N72" s="6">
        <f>'[1]теплоэнергия'!M458</f>
        <v>0</v>
      </c>
      <c r="O72" s="6">
        <f>'[1]теплоэнергия'!N458</f>
        <v>0</v>
      </c>
      <c r="P72" s="6">
        <v>0</v>
      </c>
      <c r="Q72" s="6">
        <v>0</v>
      </c>
      <c r="R72" s="6"/>
      <c r="S72" s="9"/>
      <c r="T72" s="6">
        <v>0.075026</v>
      </c>
      <c r="U72" s="6">
        <v>89.23095767879998</v>
      </c>
      <c r="V72" s="6"/>
      <c r="W72" s="9"/>
      <c r="X72" s="3">
        <f t="shared" si="12"/>
        <v>0.191019</v>
      </c>
      <c r="Y72" s="3">
        <f t="shared" si="13"/>
        <v>212.47437852699997</v>
      </c>
      <c r="Z72" s="60">
        <f t="shared" si="11"/>
        <v>0</v>
      </c>
      <c r="AA72" s="60">
        <f t="shared" si="11"/>
        <v>0</v>
      </c>
      <c r="AB72" s="63"/>
    </row>
    <row r="73" spans="1:28" ht="11.25" outlineLevel="1">
      <c r="A73" s="16" t="s">
        <v>434</v>
      </c>
      <c r="B73" s="6">
        <v>0.79</v>
      </c>
      <c r="C73" s="6">
        <v>889.605</v>
      </c>
      <c r="D73" s="6"/>
      <c r="E73" s="6"/>
      <c r="F73" s="6">
        <v>0.33</v>
      </c>
      <c r="G73" s="6">
        <v>351.68</v>
      </c>
      <c r="H73" s="6">
        <f>'[1]теплоэнергия'!I459</f>
        <v>0.28112200000000004</v>
      </c>
      <c r="I73" s="6">
        <f>'[1]теплоэнергия'!J459</f>
        <v>298.69420530279996</v>
      </c>
      <c r="J73" s="51">
        <f t="shared" si="3"/>
        <v>0.04887799999999998</v>
      </c>
      <c r="K73" s="51">
        <f t="shared" si="4"/>
        <v>52.98579469720005</v>
      </c>
      <c r="L73" s="6">
        <v>0.089</v>
      </c>
      <c r="M73" s="6">
        <v>94.9</v>
      </c>
      <c r="N73" s="6">
        <f>'[1]теплоэнергия'!M459</f>
        <v>0</v>
      </c>
      <c r="O73" s="6">
        <f>'[1]теплоэнергия'!N459</f>
        <v>0</v>
      </c>
      <c r="P73" s="6">
        <v>0</v>
      </c>
      <c r="Q73" s="6">
        <v>0</v>
      </c>
      <c r="R73" s="6"/>
      <c r="S73" s="9"/>
      <c r="T73" s="6">
        <v>0.375</v>
      </c>
      <c r="U73" s="6">
        <v>443.02</v>
      </c>
      <c r="V73" s="6"/>
      <c r="W73" s="9"/>
      <c r="X73" s="3">
        <f t="shared" si="12"/>
        <v>0.794</v>
      </c>
      <c r="Y73" s="3">
        <f t="shared" si="13"/>
        <v>889.5999999999999</v>
      </c>
      <c r="Z73" s="60">
        <f t="shared" si="11"/>
        <v>14.811515151515145</v>
      </c>
      <c r="AA73" s="60">
        <f t="shared" si="11"/>
        <v>15.066479383871714</v>
      </c>
      <c r="AB73" s="63"/>
    </row>
    <row r="74" spans="1:28" ht="11.25" outlineLevel="1">
      <c r="A74" s="16" t="s">
        <v>435</v>
      </c>
      <c r="B74" s="6">
        <v>0.164693</v>
      </c>
      <c r="C74" s="6">
        <v>183.19142373859998</v>
      </c>
      <c r="D74" s="6"/>
      <c r="E74" s="6"/>
      <c r="F74" s="6">
        <v>0.092438</v>
      </c>
      <c r="G74" s="6">
        <v>98.2160590412</v>
      </c>
      <c r="H74" s="6">
        <f>'[1]теплоэнергия'!I460</f>
        <v>0.092438</v>
      </c>
      <c r="I74" s="6">
        <f>'[1]теплоэнергия'!J460</f>
        <v>98.21605904119998</v>
      </c>
      <c r="J74" s="51">
        <f aca="true" t="shared" si="14" ref="J74:K101">F74-H74</f>
        <v>0</v>
      </c>
      <c r="K74" s="51">
        <f t="shared" si="14"/>
        <v>0</v>
      </c>
      <c r="L74" s="6">
        <v>0.007569</v>
      </c>
      <c r="M74" s="6">
        <v>8.0421185106</v>
      </c>
      <c r="N74" s="6">
        <f>'[1]теплоэнергия'!M460</f>
        <v>0</v>
      </c>
      <c r="O74" s="6">
        <f>'[1]теплоэнергия'!N460</f>
        <v>0</v>
      </c>
      <c r="P74" s="6">
        <v>0</v>
      </c>
      <c r="Q74" s="6">
        <v>0</v>
      </c>
      <c r="R74" s="6"/>
      <c r="S74" s="9"/>
      <c r="T74" s="6">
        <v>0.06468600000000001</v>
      </c>
      <c r="U74" s="6">
        <v>76.93324618679999</v>
      </c>
      <c r="V74" s="6"/>
      <c r="W74" s="9"/>
      <c r="X74" s="3">
        <f t="shared" si="12"/>
        <v>0.16469300000000003</v>
      </c>
      <c r="Y74" s="3">
        <f t="shared" si="13"/>
        <v>183.1914237386</v>
      </c>
      <c r="Z74" s="60">
        <f t="shared" si="11"/>
        <v>0</v>
      </c>
      <c r="AA74" s="60">
        <f t="shared" si="11"/>
        <v>0</v>
      </c>
      <c r="AB74" s="63"/>
    </row>
    <row r="75" spans="1:28" ht="11.25" outlineLevel="1">
      <c r="A75" s="16" t="s">
        <v>436</v>
      </c>
      <c r="B75" s="6">
        <v>0.63303</v>
      </c>
      <c r="C75" s="6">
        <v>708.9119942699999</v>
      </c>
      <c r="D75" s="6"/>
      <c r="E75" s="6"/>
      <c r="F75" s="6">
        <v>0.28763</v>
      </c>
      <c r="G75" s="6">
        <v>305.6090034619999</v>
      </c>
      <c r="H75" s="6">
        <f>'[1]теплоэнергия'!I461</f>
        <v>0.28406</v>
      </c>
      <c r="I75" s="6">
        <f>'[1]теплоэнергия'!J461</f>
        <v>301.81585204399994</v>
      </c>
      <c r="J75" s="51">
        <f t="shared" si="14"/>
        <v>0.0035700000000000176</v>
      </c>
      <c r="K75" s="51">
        <f t="shared" si="14"/>
        <v>3.7931514179999795</v>
      </c>
      <c r="L75" s="6">
        <v>0.05908</v>
      </c>
      <c r="M75" s="6">
        <v>62.77293719199999</v>
      </c>
      <c r="N75" s="6">
        <f>'[1]теплоэнергия'!M461</f>
        <v>0</v>
      </c>
      <c r="O75" s="6">
        <f>'[1]теплоэнергия'!N461</f>
        <v>0</v>
      </c>
      <c r="P75" s="6">
        <v>0</v>
      </c>
      <c r="Q75" s="6">
        <v>0</v>
      </c>
      <c r="R75" s="6"/>
      <c r="S75" s="9"/>
      <c r="T75" s="6">
        <v>0.28632</v>
      </c>
      <c r="U75" s="6">
        <v>340.5300536159999</v>
      </c>
      <c r="V75" s="6"/>
      <c r="W75" s="9"/>
      <c r="X75" s="3">
        <f t="shared" si="12"/>
        <v>0.63303</v>
      </c>
      <c r="Y75" s="3">
        <f t="shared" si="13"/>
        <v>708.9119942699998</v>
      </c>
      <c r="Z75" s="60">
        <f t="shared" si="11"/>
        <v>1.2411779021659832</v>
      </c>
      <c r="AA75" s="60">
        <f t="shared" si="11"/>
        <v>1.2411779021659706</v>
      </c>
      <c r="AB75" s="63"/>
    </row>
    <row r="76" spans="1:28" ht="11.25" outlineLevel="1">
      <c r="A76" s="16" t="s">
        <v>437</v>
      </c>
      <c r="B76" s="6">
        <v>0.447</v>
      </c>
      <c r="C76" s="6">
        <v>496.2476429999999</v>
      </c>
      <c r="D76" s="6"/>
      <c r="E76" s="6"/>
      <c r="F76" s="6">
        <v>0.25</v>
      </c>
      <c r="G76" s="6">
        <v>265.62685</v>
      </c>
      <c r="H76" s="6">
        <f>'[1]теплоэнергия'!I462</f>
        <v>0.21079000000000003</v>
      </c>
      <c r="I76" s="6">
        <f>'[1]теплоэнергия'!J462</f>
        <v>223.96593484599998</v>
      </c>
      <c r="J76" s="51">
        <f t="shared" si="14"/>
        <v>0.03920999999999997</v>
      </c>
      <c r="K76" s="51">
        <f t="shared" si="14"/>
        <v>41.66091515400001</v>
      </c>
      <c r="L76" s="6">
        <v>0.029</v>
      </c>
      <c r="M76" s="6">
        <v>30.812714599999996</v>
      </c>
      <c r="N76" s="6">
        <f>'[1]теплоэнергия'!M462</f>
        <v>0</v>
      </c>
      <c r="O76" s="6">
        <f>'[1]теплоэнергия'!N462</f>
        <v>0</v>
      </c>
      <c r="P76" s="6">
        <v>0</v>
      </c>
      <c r="Q76" s="6">
        <v>0</v>
      </c>
      <c r="R76" s="6"/>
      <c r="S76" s="9"/>
      <c r="T76" s="6">
        <v>0.168</v>
      </c>
      <c r="U76" s="6">
        <v>199.80807839999997</v>
      </c>
      <c r="V76" s="6"/>
      <c r="W76" s="9"/>
      <c r="X76" s="3">
        <f t="shared" si="12"/>
        <v>0.447</v>
      </c>
      <c r="Y76" s="3">
        <f t="shared" si="13"/>
        <v>496.2476429999999</v>
      </c>
      <c r="Z76" s="60">
        <f t="shared" si="11"/>
        <v>15.683999999999987</v>
      </c>
      <c r="AA76" s="60">
        <f t="shared" si="11"/>
        <v>15.684000000000003</v>
      </c>
      <c r="AB76" s="63"/>
    </row>
    <row r="77" spans="1:28" ht="11.25" outlineLevel="1">
      <c r="A77" s="16" t="s">
        <v>438</v>
      </c>
      <c r="B77" s="6">
        <v>0.676</v>
      </c>
      <c r="C77" s="6">
        <v>745.2690256</v>
      </c>
      <c r="D77" s="6"/>
      <c r="E77" s="6"/>
      <c r="F77" s="6">
        <v>0.4</v>
      </c>
      <c r="G77" s="6">
        <v>425.00296000000003</v>
      </c>
      <c r="H77" s="6">
        <f>'[1]теплоэнергия'!I463</f>
        <v>0.303822</v>
      </c>
      <c r="I77" s="6">
        <f>'[1]теплоэнергия'!J463</f>
        <v>322.81312328279995</v>
      </c>
      <c r="J77" s="51">
        <f t="shared" si="14"/>
        <v>0.09617800000000004</v>
      </c>
      <c r="K77" s="51">
        <f t="shared" si="14"/>
        <v>102.18983671720008</v>
      </c>
      <c r="L77" s="6">
        <v>0.063</v>
      </c>
      <c r="M77" s="6">
        <v>66.93796619999999</v>
      </c>
      <c r="N77" s="6">
        <f>'[1]теплоэнергия'!M463</f>
        <v>0</v>
      </c>
      <c r="O77" s="6">
        <f>'[1]теплоэнергия'!N463</f>
        <v>0</v>
      </c>
      <c r="P77" s="6">
        <v>0</v>
      </c>
      <c r="Q77" s="6">
        <v>0</v>
      </c>
      <c r="R77" s="6"/>
      <c r="S77" s="9"/>
      <c r="T77" s="6">
        <v>0.213</v>
      </c>
      <c r="U77" s="6">
        <v>253.32809939999999</v>
      </c>
      <c r="V77" s="6"/>
      <c r="W77" s="9"/>
      <c r="X77" s="3">
        <f t="shared" si="12"/>
        <v>0.676</v>
      </c>
      <c r="Y77" s="3">
        <f t="shared" si="13"/>
        <v>745.2690256000001</v>
      </c>
      <c r="Z77" s="60">
        <f t="shared" si="11"/>
        <v>24.04450000000001</v>
      </c>
      <c r="AA77" s="60">
        <f t="shared" si="11"/>
        <v>24.044500000000017</v>
      </c>
      <c r="AB77" s="63"/>
    </row>
    <row r="78" spans="1:28" ht="11.25" outlineLevel="1">
      <c r="A78" s="16" t="s">
        <v>439</v>
      </c>
      <c r="B78" s="6">
        <v>0.447081</v>
      </c>
      <c r="C78" s="6">
        <v>497.78548790019994</v>
      </c>
      <c r="D78" s="6"/>
      <c r="E78" s="6"/>
      <c r="F78" s="6">
        <v>0.256435</v>
      </c>
      <c r="G78" s="6">
        <v>272.464085119</v>
      </c>
      <c r="H78" s="6">
        <f>'[1]теплоэнергия'!I464</f>
        <v>0.252662</v>
      </c>
      <c r="I78" s="6">
        <f>'[1]теплоэнергия'!J464</f>
        <v>268.45524469879996</v>
      </c>
      <c r="J78" s="51">
        <f t="shared" si="14"/>
        <v>0.0037730000000000263</v>
      </c>
      <c r="K78" s="51">
        <f t="shared" si="14"/>
        <v>4.008840420200045</v>
      </c>
      <c r="L78" s="6">
        <v>0.011199</v>
      </c>
      <c r="M78" s="6">
        <v>11.899020372599999</v>
      </c>
      <c r="N78" s="6">
        <f>'[1]теплоэнергия'!M464</f>
        <v>0</v>
      </c>
      <c r="O78" s="6">
        <f>'[1]теплоэнергия'!N464</f>
        <v>0</v>
      </c>
      <c r="P78" s="6">
        <v>0</v>
      </c>
      <c r="Q78" s="6">
        <v>0</v>
      </c>
      <c r="R78" s="6"/>
      <c r="S78" s="9"/>
      <c r="T78" s="6">
        <v>0.179447</v>
      </c>
      <c r="U78" s="6">
        <v>213.4223824086</v>
      </c>
      <c r="V78" s="6"/>
      <c r="W78" s="9"/>
      <c r="X78" s="3">
        <f t="shared" si="12"/>
        <v>0.447081</v>
      </c>
      <c r="Y78" s="3">
        <f t="shared" si="13"/>
        <v>497.7854879002</v>
      </c>
      <c r="Z78" s="60">
        <f t="shared" si="11"/>
        <v>1.4713280168463845</v>
      </c>
      <c r="AA78" s="60">
        <f t="shared" si="11"/>
        <v>1.4713280168463907</v>
      </c>
      <c r="AB78" s="63"/>
    </row>
    <row r="79" spans="1:28" ht="11.25" outlineLevel="1">
      <c r="A79" s="16" t="s">
        <v>440</v>
      </c>
      <c r="B79" s="6">
        <v>0.396</v>
      </c>
      <c r="C79" s="6">
        <v>440.4110224</v>
      </c>
      <c r="D79" s="6"/>
      <c r="E79" s="6"/>
      <c r="F79" s="6">
        <v>0.229</v>
      </c>
      <c r="G79" s="6">
        <v>243.31419459999998</v>
      </c>
      <c r="H79" s="6">
        <f>'[1]теплоэнергия'!I465</f>
        <v>0.21259</v>
      </c>
      <c r="I79" s="6">
        <f>'[1]теплоэнергия'!J465</f>
        <v>225.878448166</v>
      </c>
      <c r="J79" s="51">
        <f t="shared" si="14"/>
        <v>0.016410000000000008</v>
      </c>
      <c r="K79" s="51">
        <f t="shared" si="14"/>
        <v>17.43574643399998</v>
      </c>
      <c r="L79" s="6">
        <v>0.012</v>
      </c>
      <c r="M79" s="6">
        <v>12.7500888</v>
      </c>
      <c r="N79" s="6">
        <f>'[1]теплоэнергия'!M465</f>
        <v>0</v>
      </c>
      <c r="O79" s="6">
        <f>'[1]теплоэнергия'!N465</f>
        <v>0</v>
      </c>
      <c r="P79" s="6">
        <v>0</v>
      </c>
      <c r="Q79" s="6">
        <v>0</v>
      </c>
      <c r="R79" s="6"/>
      <c r="S79" s="9"/>
      <c r="T79" s="6">
        <v>0.155</v>
      </c>
      <c r="U79" s="6">
        <v>184.34673899999999</v>
      </c>
      <c r="V79" s="6"/>
      <c r="W79" s="9"/>
      <c r="X79" s="3">
        <f t="shared" si="12"/>
        <v>0.396</v>
      </c>
      <c r="Y79" s="3">
        <f t="shared" si="13"/>
        <v>440.4110224</v>
      </c>
      <c r="Z79" s="60">
        <f t="shared" si="11"/>
        <v>7.165938864628823</v>
      </c>
      <c r="AA79" s="60">
        <f t="shared" si="11"/>
        <v>7.165938864628814</v>
      </c>
      <c r="AB79" s="63"/>
    </row>
    <row r="80" spans="1:28" ht="11.25" outlineLevel="1">
      <c r="A80" s="16" t="s">
        <v>441</v>
      </c>
      <c r="B80" s="6">
        <v>0.332</v>
      </c>
      <c r="C80" s="6">
        <v>369.11306239999993</v>
      </c>
      <c r="D80" s="6"/>
      <c r="E80" s="6"/>
      <c r="F80" s="6">
        <v>0.169</v>
      </c>
      <c r="G80" s="6">
        <v>179.56375059999996</v>
      </c>
      <c r="H80" s="6">
        <f>'[1]теплоэнергия'!I466</f>
        <v>0.1154</v>
      </c>
      <c r="I80" s="6">
        <f>'[1]теплоэнергия'!J466</f>
        <v>122.61335396</v>
      </c>
      <c r="J80" s="51">
        <f t="shared" si="14"/>
        <v>0.05360000000000001</v>
      </c>
      <c r="K80" s="51">
        <f t="shared" si="14"/>
        <v>56.950396639999965</v>
      </c>
      <c r="L80" s="6">
        <v>0.034</v>
      </c>
      <c r="M80" s="6">
        <v>36.1252516</v>
      </c>
      <c r="N80" s="6">
        <f>'[1]теплоэнергия'!M466</f>
        <v>0</v>
      </c>
      <c r="O80" s="6">
        <f>'[1]теплоэнергия'!N466</f>
        <v>0</v>
      </c>
      <c r="P80" s="6">
        <v>0</v>
      </c>
      <c r="Q80" s="6">
        <v>0</v>
      </c>
      <c r="R80" s="6"/>
      <c r="S80" s="9"/>
      <c r="T80" s="6">
        <v>0.129</v>
      </c>
      <c r="U80" s="6">
        <v>153.42406019999999</v>
      </c>
      <c r="V80" s="6"/>
      <c r="W80" s="9"/>
      <c r="X80" s="3">
        <f t="shared" si="12"/>
        <v>0.332</v>
      </c>
      <c r="Y80" s="3">
        <f t="shared" si="13"/>
        <v>369.1130624</v>
      </c>
      <c r="Z80" s="60">
        <f t="shared" si="11"/>
        <v>31.715976331360952</v>
      </c>
      <c r="AA80" s="60">
        <f t="shared" si="11"/>
        <v>31.715976331360935</v>
      </c>
      <c r="AB80" s="63"/>
    </row>
    <row r="81" spans="1:28" ht="11.25" outlineLevel="1">
      <c r="A81" s="16" t="s">
        <v>442</v>
      </c>
      <c r="B81" s="6">
        <v>0.327432</v>
      </c>
      <c r="C81" s="6">
        <v>364.2093053424</v>
      </c>
      <c r="D81" s="6"/>
      <c r="E81" s="6"/>
      <c r="F81" s="6">
        <v>0.183779</v>
      </c>
      <c r="G81" s="6">
        <v>195.26654746459994</v>
      </c>
      <c r="H81" s="6">
        <f>'[1]теплоэнергия'!I467</f>
        <v>0.183779</v>
      </c>
      <c r="I81" s="6">
        <f>'[1]теплоэнергия'!J467</f>
        <v>195.26654746459997</v>
      </c>
      <c r="J81" s="51">
        <f t="shared" si="14"/>
        <v>0</v>
      </c>
      <c r="K81" s="51">
        <f t="shared" si="14"/>
        <v>0</v>
      </c>
      <c r="L81" s="6">
        <v>0.015049</v>
      </c>
      <c r="M81" s="6">
        <v>15.989673862599997</v>
      </c>
      <c r="N81" s="6">
        <f>'[1]теплоэнергия'!M467</f>
        <v>0</v>
      </c>
      <c r="O81" s="6">
        <f>'[1]теплоэнергия'!N467</f>
        <v>0</v>
      </c>
      <c r="P81" s="6">
        <v>0</v>
      </c>
      <c r="Q81" s="6">
        <v>0</v>
      </c>
      <c r="R81" s="6"/>
      <c r="S81" s="9"/>
      <c r="T81" s="6">
        <v>0.12860400000000002</v>
      </c>
      <c r="U81" s="6">
        <v>152.9530840152</v>
      </c>
      <c r="V81" s="6"/>
      <c r="W81" s="9"/>
      <c r="X81" s="3">
        <f t="shared" si="12"/>
        <v>0.32743200000000006</v>
      </c>
      <c r="Y81" s="3">
        <f t="shared" si="13"/>
        <v>364.20930534239994</v>
      </c>
      <c r="Z81" s="60">
        <f t="shared" si="11"/>
        <v>0</v>
      </c>
      <c r="AA81" s="60">
        <f t="shared" si="11"/>
        <v>0</v>
      </c>
      <c r="AB81" s="63"/>
    </row>
    <row r="82" spans="1:28" ht="11.25" outlineLevel="1">
      <c r="A82" s="16" t="s">
        <v>443</v>
      </c>
      <c r="B82" s="6">
        <v>0.486</v>
      </c>
      <c r="C82" s="6">
        <v>542.1243556</v>
      </c>
      <c r="D82" s="6"/>
      <c r="E82" s="6"/>
      <c r="F82" s="6">
        <v>0.22</v>
      </c>
      <c r="G82" s="6">
        <v>233.75162799999995</v>
      </c>
      <c r="H82" s="6">
        <f>'[1]теплоэнергия'!I468</f>
        <v>0.213993</v>
      </c>
      <c r="I82" s="6">
        <f>'[1]теплоэнергия'!J468</f>
        <v>227.36914604819998</v>
      </c>
      <c r="J82" s="51">
        <f t="shared" si="14"/>
        <v>0.006007000000000012</v>
      </c>
      <c r="K82" s="51">
        <f t="shared" si="14"/>
        <v>6.382481951799974</v>
      </c>
      <c r="L82" s="6">
        <v>0.063</v>
      </c>
      <c r="M82" s="6">
        <v>66.93796619999999</v>
      </c>
      <c r="N82" s="6">
        <f>'[1]теплоэнергия'!M468</f>
        <v>0</v>
      </c>
      <c r="O82" s="6">
        <f>'[1]теплоэнергия'!N468</f>
        <v>0</v>
      </c>
      <c r="P82" s="6">
        <v>0</v>
      </c>
      <c r="Q82" s="6">
        <v>0</v>
      </c>
      <c r="R82" s="6"/>
      <c r="S82" s="9"/>
      <c r="T82" s="6">
        <v>0.203</v>
      </c>
      <c r="U82" s="6">
        <v>241.43476139999999</v>
      </c>
      <c r="V82" s="6"/>
      <c r="W82" s="9"/>
      <c r="X82" s="3">
        <f t="shared" si="12"/>
        <v>0.486</v>
      </c>
      <c r="Y82" s="3">
        <f t="shared" si="13"/>
        <v>542.1243556</v>
      </c>
      <c r="Z82" s="60">
        <f t="shared" si="11"/>
        <v>2.7304545454545512</v>
      </c>
      <c r="AA82" s="60">
        <f t="shared" si="11"/>
        <v>2.730454545454535</v>
      </c>
      <c r="AB82" s="63"/>
    </row>
    <row r="83" spans="1:28" ht="56.25" customHeight="1" outlineLevel="1">
      <c r="A83" s="16" t="s">
        <v>444</v>
      </c>
      <c r="B83" s="6">
        <v>0.45688</v>
      </c>
      <c r="C83" s="6">
        <v>508.19699791279993</v>
      </c>
      <c r="D83" s="6"/>
      <c r="E83" s="6"/>
      <c r="F83" s="6">
        <v>0.256435</v>
      </c>
      <c r="G83" s="6">
        <v>272.464085119</v>
      </c>
      <c r="H83" s="6">
        <f>'[1]теплоэнергия'!I469</f>
        <v>0.29705</v>
      </c>
      <c r="I83" s="6">
        <f>'[1]теплоэнергия'!J469</f>
        <v>315.61782317</v>
      </c>
      <c r="J83" s="51">
        <f t="shared" si="14"/>
        <v>-0.04061499999999996</v>
      </c>
      <c r="K83" s="51">
        <f t="shared" si="14"/>
        <v>-43.153738051000005</v>
      </c>
      <c r="L83" s="6">
        <v>0.020998000000000003</v>
      </c>
      <c r="M83" s="6">
        <v>22.3105303852</v>
      </c>
      <c r="N83" s="6">
        <f>'[1]теплоэнергия'!M469</f>
        <v>0</v>
      </c>
      <c r="O83" s="6">
        <f>'[1]теплоэнергия'!N469</f>
        <v>0</v>
      </c>
      <c r="P83" s="6">
        <v>0</v>
      </c>
      <c r="Q83" s="6">
        <v>0</v>
      </c>
      <c r="R83" s="6"/>
      <c r="S83" s="9"/>
      <c r="T83" s="6">
        <v>0.179447</v>
      </c>
      <c r="U83" s="6">
        <v>213.4223824086</v>
      </c>
      <c r="V83" s="6"/>
      <c r="W83" s="9"/>
      <c r="X83" s="3">
        <f t="shared" si="12"/>
        <v>0.45688</v>
      </c>
      <c r="Y83" s="3">
        <f t="shared" si="13"/>
        <v>508.1969979128</v>
      </c>
      <c r="Z83" s="60">
        <f aca="true" t="shared" si="15" ref="Z83:Z93">(J83/F83)*100</f>
        <v>-15.838321601965392</v>
      </c>
      <c r="AA83" s="60">
        <f aca="true" t="shared" si="16" ref="AA83:AA101">(K83/G83)*100</f>
        <v>-15.838321601965413</v>
      </c>
      <c r="AB83" s="63" t="s">
        <v>485</v>
      </c>
    </row>
    <row r="84" spans="1:28" ht="33.75" outlineLevel="1">
      <c r="A84" s="16" t="s">
        <v>445</v>
      </c>
      <c r="B84" s="6">
        <v>0.585</v>
      </c>
      <c r="C84" s="6">
        <v>649.4686369999998</v>
      </c>
      <c r="D84" s="6"/>
      <c r="E84" s="6"/>
      <c r="F84" s="6">
        <v>0.342</v>
      </c>
      <c r="G84" s="6">
        <v>363.37753079999993</v>
      </c>
      <c r="H84" s="6">
        <f>'[1]теплоэнергия'!I470</f>
        <v>0.379772</v>
      </c>
      <c r="I84" s="6">
        <f>'[1]теплоэнергия'!J470</f>
        <v>403.5105603128</v>
      </c>
      <c r="J84" s="51">
        <f t="shared" si="14"/>
        <v>-0.03777199999999997</v>
      </c>
      <c r="K84" s="51">
        <f t="shared" si="14"/>
        <v>-40.13302951280008</v>
      </c>
      <c r="L84" s="6">
        <v>0.023</v>
      </c>
      <c r="M84" s="6">
        <v>24.437670199999996</v>
      </c>
      <c r="N84" s="6">
        <f>'[1]теплоэнергия'!M470</f>
        <v>0</v>
      </c>
      <c r="O84" s="6">
        <f>'[1]теплоэнергия'!N470</f>
        <v>0</v>
      </c>
      <c r="P84" s="6">
        <v>0</v>
      </c>
      <c r="Q84" s="6">
        <v>0</v>
      </c>
      <c r="R84" s="6"/>
      <c r="S84" s="9"/>
      <c r="T84" s="6">
        <v>0.22</v>
      </c>
      <c r="U84" s="6">
        <v>261.653436</v>
      </c>
      <c r="V84" s="6"/>
      <c r="W84" s="9"/>
      <c r="X84" s="3">
        <f t="shared" si="12"/>
        <v>0.585</v>
      </c>
      <c r="Y84" s="3">
        <f t="shared" si="13"/>
        <v>649.468637</v>
      </c>
      <c r="Z84" s="60">
        <f t="shared" si="15"/>
        <v>-11.044444444444435</v>
      </c>
      <c r="AA84" s="60">
        <f t="shared" si="16"/>
        <v>-11.044444444444467</v>
      </c>
      <c r="AB84" s="63" t="s">
        <v>486</v>
      </c>
    </row>
    <row r="85" spans="1:28" ht="11.25" outlineLevel="1">
      <c r="A85" s="16" t="s">
        <v>446</v>
      </c>
      <c r="B85" s="6">
        <v>0.33217899999999995</v>
      </c>
      <c r="C85" s="6">
        <v>369.4894323798</v>
      </c>
      <c r="D85" s="6"/>
      <c r="E85" s="6"/>
      <c r="F85" s="6">
        <v>0.18644300000000003</v>
      </c>
      <c r="G85" s="6">
        <v>198.0970671782</v>
      </c>
      <c r="H85" s="6">
        <f>'[1]теплоэнергия'!I471</f>
        <v>0.18644299999999997</v>
      </c>
      <c r="I85" s="6">
        <f>'[1]теплоэнергия'!J471</f>
        <v>198.09706717819998</v>
      </c>
      <c r="J85" s="51">
        <f t="shared" si="14"/>
        <v>0</v>
      </c>
      <c r="K85" s="51">
        <f t="shared" si="14"/>
        <v>0</v>
      </c>
      <c r="L85" s="6">
        <v>0.015268</v>
      </c>
      <c r="M85" s="6">
        <v>16.2223629832</v>
      </c>
      <c r="N85" s="6">
        <f>'[1]теплоэнергия'!M471</f>
        <v>0</v>
      </c>
      <c r="O85" s="6">
        <f>'[1]теплоэнергия'!N471</f>
        <v>0</v>
      </c>
      <c r="P85" s="6">
        <v>0</v>
      </c>
      <c r="Q85" s="6">
        <v>0</v>
      </c>
      <c r="R85" s="6"/>
      <c r="S85" s="9"/>
      <c r="T85" s="6">
        <v>0.130468</v>
      </c>
      <c r="U85" s="6">
        <v>155.1700022184</v>
      </c>
      <c r="V85" s="6"/>
      <c r="W85" s="9"/>
      <c r="X85" s="3">
        <f t="shared" si="12"/>
        <v>0.332179</v>
      </c>
      <c r="Y85" s="3">
        <f t="shared" si="13"/>
        <v>369.4894323798</v>
      </c>
      <c r="Z85" s="60">
        <f t="shared" si="15"/>
        <v>0</v>
      </c>
      <c r="AA85" s="60">
        <f t="shared" si="16"/>
        <v>0</v>
      </c>
      <c r="AB85" s="63"/>
    </row>
    <row r="86" spans="1:28" ht="11.25" outlineLevel="1">
      <c r="A86" s="16" t="s">
        <v>447</v>
      </c>
      <c r="B86" s="6">
        <v>0.48999000000000004</v>
      </c>
      <c r="C86" s="6">
        <v>547.3403234059999</v>
      </c>
      <c r="D86" s="6"/>
      <c r="E86" s="6"/>
      <c r="F86" s="6">
        <v>0.23929</v>
      </c>
      <c r="G86" s="6">
        <v>254.24739574599997</v>
      </c>
      <c r="H86" s="6">
        <f>'[1]теплоэнергия'!I472</f>
        <v>0.22598</v>
      </c>
      <c r="I86" s="6">
        <f>'[1]теплоэнергия'!J472</f>
        <v>240.10542225199998</v>
      </c>
      <c r="J86" s="51">
        <f t="shared" si="14"/>
        <v>0.013310000000000016</v>
      </c>
      <c r="K86" s="51">
        <f t="shared" si="14"/>
        <v>14.141973493999984</v>
      </c>
      <c r="L86" s="6">
        <v>0.04</v>
      </c>
      <c r="M86" s="6">
        <v>42.50029599999999</v>
      </c>
      <c r="N86" s="6">
        <f>'[1]теплоэнергия'!M472</f>
        <v>0</v>
      </c>
      <c r="O86" s="6">
        <f>'[1]теплоэнергия'!N472</f>
        <v>0</v>
      </c>
      <c r="P86" s="6">
        <v>0</v>
      </c>
      <c r="Q86" s="6">
        <v>0</v>
      </c>
      <c r="R86" s="6"/>
      <c r="S86" s="9"/>
      <c r="T86" s="6">
        <v>0.2107</v>
      </c>
      <c r="U86" s="6">
        <v>250.59263165999997</v>
      </c>
      <c r="V86" s="6"/>
      <c r="W86" s="9"/>
      <c r="X86" s="3">
        <f t="shared" si="12"/>
        <v>0.48999</v>
      </c>
      <c r="Y86" s="3">
        <f t="shared" si="13"/>
        <v>547.3403234059999</v>
      </c>
      <c r="Z86" s="60">
        <f t="shared" si="15"/>
        <v>5.562288436625022</v>
      </c>
      <c r="AA86" s="60">
        <f t="shared" si="16"/>
        <v>5.5622884366250105</v>
      </c>
      <c r="AB86" s="63"/>
    </row>
    <row r="87" spans="1:28" ht="11.25" outlineLevel="1">
      <c r="A87" s="16" t="s">
        <v>448</v>
      </c>
      <c r="B87" s="6">
        <v>0.55724</v>
      </c>
      <c r="C87" s="6">
        <v>611.5039645840001</v>
      </c>
      <c r="D87" s="6"/>
      <c r="E87" s="6"/>
      <c r="F87" s="6">
        <v>0.34124</v>
      </c>
      <c r="G87" s="6">
        <v>362.570025176</v>
      </c>
      <c r="H87" s="6">
        <f>'[1]теплоэнергия'!I473</f>
        <v>0.32788</v>
      </c>
      <c r="I87" s="6">
        <f>'[1]теплоэнергия'!J473</f>
        <v>348.374926312</v>
      </c>
      <c r="J87" s="51">
        <f t="shared" si="14"/>
        <v>0.013359999999999983</v>
      </c>
      <c r="K87" s="51">
        <f t="shared" si="14"/>
        <v>14.195098863999988</v>
      </c>
      <c r="L87" s="6">
        <v>0.06278</v>
      </c>
      <c r="M87" s="6">
        <v>66.704214572</v>
      </c>
      <c r="N87" s="6">
        <f>'[1]теплоэнергия'!M473</f>
        <v>0</v>
      </c>
      <c r="O87" s="6">
        <f>'[1]теплоэнергия'!N473</f>
        <v>0</v>
      </c>
      <c r="P87" s="6">
        <v>0</v>
      </c>
      <c r="Q87" s="6">
        <v>0</v>
      </c>
      <c r="R87" s="6"/>
      <c r="S87" s="9"/>
      <c r="T87" s="6">
        <v>0.15322</v>
      </c>
      <c r="U87" s="6">
        <v>182.22972483599997</v>
      </c>
      <c r="V87" s="6"/>
      <c r="W87" s="9"/>
      <c r="X87" s="3">
        <f t="shared" si="12"/>
        <v>0.55724</v>
      </c>
      <c r="Y87" s="3">
        <f t="shared" si="13"/>
        <v>611.503964584</v>
      </c>
      <c r="Z87" s="60">
        <f t="shared" si="15"/>
        <v>3.915133044191766</v>
      </c>
      <c r="AA87" s="60">
        <f t="shared" si="16"/>
        <v>3.915133044191768</v>
      </c>
      <c r="AB87" s="63"/>
    </row>
    <row r="88" spans="1:28" ht="11.25" outlineLevel="1">
      <c r="A88" s="16" t="s">
        <v>449</v>
      </c>
      <c r="B88" s="6">
        <v>0.498218</v>
      </c>
      <c r="C88" s="6">
        <v>554.1780822443999</v>
      </c>
      <c r="D88" s="6"/>
      <c r="E88" s="6"/>
      <c r="F88" s="6">
        <v>0.27963600000000005</v>
      </c>
      <c r="G88" s="6">
        <v>297.11531930639995</v>
      </c>
      <c r="H88" s="6">
        <f>'[1]теплоэнергия'!I474</f>
        <v>0.308006</v>
      </c>
      <c r="I88" s="6">
        <f>'[1]теплоэнергия'!J474</f>
        <v>327.2586542444</v>
      </c>
      <c r="J88" s="51">
        <f t="shared" si="14"/>
        <v>-0.02836999999999995</v>
      </c>
      <c r="K88" s="51">
        <f t="shared" si="14"/>
        <v>-30.143334938000066</v>
      </c>
      <c r="L88" s="6">
        <v>0.022899</v>
      </c>
      <c r="M88" s="6">
        <v>24.3303569526</v>
      </c>
      <c r="N88" s="6">
        <f>'[1]теплоэнергия'!M474</f>
        <v>0</v>
      </c>
      <c r="O88" s="6">
        <f>'[1]теплоэнергия'!N474</f>
        <v>0</v>
      </c>
      <c r="P88" s="6">
        <v>0</v>
      </c>
      <c r="Q88" s="6">
        <v>0</v>
      </c>
      <c r="R88" s="6"/>
      <c r="S88" s="9"/>
      <c r="T88" s="6">
        <v>0.195683</v>
      </c>
      <c r="U88" s="6">
        <v>232.73240598539996</v>
      </c>
      <c r="V88" s="6"/>
      <c r="W88" s="9"/>
      <c r="X88" s="3">
        <f t="shared" si="12"/>
        <v>0.49821800000000005</v>
      </c>
      <c r="Y88" s="3">
        <f t="shared" si="13"/>
        <v>554.1780822444</v>
      </c>
      <c r="Z88" s="60">
        <f t="shared" si="15"/>
        <v>-10.145331788467846</v>
      </c>
      <c r="AA88" s="60">
        <f t="shared" si="16"/>
        <v>-10.145331788467889</v>
      </c>
      <c r="AB88" s="126" t="s">
        <v>482</v>
      </c>
    </row>
    <row r="89" spans="1:28" ht="11.25" outlineLevel="1">
      <c r="A89" s="16" t="s">
        <v>450</v>
      </c>
      <c r="B89" s="6">
        <v>0.53661</v>
      </c>
      <c r="C89" s="6">
        <v>602.873307114</v>
      </c>
      <c r="D89" s="6"/>
      <c r="E89" s="6"/>
      <c r="F89" s="6">
        <v>0.26758</v>
      </c>
      <c r="G89" s="6">
        <v>284.3057300919999</v>
      </c>
      <c r="H89" s="6">
        <f>'[1]теплоэнергия'!I475</f>
        <v>0.38012</v>
      </c>
      <c r="I89" s="6">
        <f>'[1]теплоэнергия'!J475</f>
        <v>403.88031288799993</v>
      </c>
      <c r="J89" s="51">
        <f t="shared" si="14"/>
        <v>-0.11254000000000003</v>
      </c>
      <c r="K89" s="51">
        <f t="shared" si="14"/>
        <v>-119.57458279600002</v>
      </c>
      <c r="L89" s="6">
        <v>0.01103</v>
      </c>
      <c r="M89" s="6">
        <v>11.719456621999997</v>
      </c>
      <c r="N89" s="6">
        <f>'[1]теплоэнергия'!M475</f>
        <v>0</v>
      </c>
      <c r="O89" s="6">
        <f>'[1]теплоэнергия'!N475</f>
        <v>0</v>
      </c>
      <c r="P89" s="6">
        <v>0</v>
      </c>
      <c r="Q89" s="6">
        <v>0</v>
      </c>
      <c r="R89" s="6"/>
      <c r="S89" s="9"/>
      <c r="T89" s="6">
        <v>0.258</v>
      </c>
      <c r="U89" s="6">
        <v>306.84812039999997</v>
      </c>
      <c r="V89" s="6"/>
      <c r="W89" s="9"/>
      <c r="X89" s="3">
        <f t="shared" si="12"/>
        <v>0.53661</v>
      </c>
      <c r="Y89" s="3">
        <f t="shared" si="13"/>
        <v>602.8733071139999</v>
      </c>
      <c r="Z89" s="60">
        <f t="shared" si="15"/>
        <v>-42.05844980940281</v>
      </c>
      <c r="AA89" s="60">
        <f t="shared" si="16"/>
        <v>-42.058449809402816</v>
      </c>
      <c r="AB89" s="128"/>
    </row>
    <row r="90" spans="1:28" ht="11.25" outlineLevel="1">
      <c r="A90" s="16" t="s">
        <v>451</v>
      </c>
      <c r="B90" s="6">
        <v>0.353</v>
      </c>
      <c r="C90" s="6">
        <v>389.57</v>
      </c>
      <c r="D90" s="6"/>
      <c r="E90" s="6"/>
      <c r="F90" s="6">
        <v>0.197</v>
      </c>
      <c r="G90" s="6">
        <v>209.11</v>
      </c>
      <c r="H90" s="6">
        <f>'[1]теплоэнергия'!I476</f>
        <v>0.280843</v>
      </c>
      <c r="I90" s="6">
        <f>'[1]теплоэнергия'!J476</f>
        <v>298.3977657382</v>
      </c>
      <c r="J90" s="51">
        <f t="shared" si="14"/>
        <v>-0.083843</v>
      </c>
      <c r="K90" s="51">
        <f t="shared" si="14"/>
        <v>-89.2877657382</v>
      </c>
      <c r="L90" s="6">
        <v>0.015478</v>
      </c>
      <c r="M90" s="6">
        <v>16.78</v>
      </c>
      <c r="N90" s="6">
        <f>'[1]теплоэнергия'!M476</f>
        <v>0</v>
      </c>
      <c r="O90" s="6">
        <f>'[1]теплоэнергия'!N476</f>
        <v>0</v>
      </c>
      <c r="P90" s="6">
        <v>0</v>
      </c>
      <c r="Q90" s="6">
        <v>0</v>
      </c>
      <c r="R90" s="6"/>
      <c r="S90" s="9"/>
      <c r="T90" s="6">
        <v>0.135</v>
      </c>
      <c r="U90" s="6">
        <v>163.67</v>
      </c>
      <c r="V90" s="6"/>
      <c r="W90" s="9"/>
      <c r="X90" s="3">
        <f t="shared" si="12"/>
        <v>0.347478</v>
      </c>
      <c r="Y90" s="3">
        <f t="shared" si="13"/>
        <v>389.56</v>
      </c>
      <c r="Z90" s="60">
        <f t="shared" si="15"/>
        <v>-42.55989847715736</v>
      </c>
      <c r="AA90" s="60">
        <f t="shared" si="16"/>
        <v>-42.69894588408014</v>
      </c>
      <c r="AB90" s="128"/>
    </row>
    <row r="91" spans="1:28" ht="11.25" outlineLevel="1">
      <c r="A91" s="16" t="s">
        <v>452</v>
      </c>
      <c r="B91" s="6">
        <v>0.338962</v>
      </c>
      <c r="C91" s="6">
        <v>377.0342856036</v>
      </c>
      <c r="D91" s="6"/>
      <c r="E91" s="6"/>
      <c r="F91" s="6">
        <v>0.190251</v>
      </c>
      <c r="G91" s="6">
        <v>202.1430953574</v>
      </c>
      <c r="H91" s="6">
        <f>'[1]теплоэнергия'!I477</f>
        <v>0.24387</v>
      </c>
      <c r="I91" s="6">
        <f>'[1]теплоэнергия'!J477</f>
        <v>259.11367963799995</v>
      </c>
      <c r="J91" s="51">
        <f t="shared" si="14"/>
        <v>-0.053619</v>
      </c>
      <c r="K91" s="51">
        <f t="shared" si="14"/>
        <v>-56.97058428059995</v>
      </c>
      <c r="L91" s="6">
        <v>0.015579</v>
      </c>
      <c r="M91" s="6">
        <v>16.5528027846</v>
      </c>
      <c r="N91" s="6">
        <f>'[1]теплоэнергия'!M477</f>
        <v>0</v>
      </c>
      <c r="O91" s="6">
        <f>'[1]теплоэнергия'!N477</f>
        <v>0</v>
      </c>
      <c r="P91" s="6">
        <v>0</v>
      </c>
      <c r="Q91" s="6">
        <v>0</v>
      </c>
      <c r="R91" s="6"/>
      <c r="S91" s="9"/>
      <c r="T91" s="6">
        <v>0.133132</v>
      </c>
      <c r="U91" s="6">
        <v>158.33838746159998</v>
      </c>
      <c r="V91" s="6"/>
      <c r="W91" s="9"/>
      <c r="X91" s="3">
        <f t="shared" si="12"/>
        <v>0.338962</v>
      </c>
      <c r="Y91" s="3">
        <f t="shared" si="13"/>
        <v>377.0342856036</v>
      </c>
      <c r="Z91" s="60">
        <f t="shared" si="15"/>
        <v>-28.183294700159262</v>
      </c>
      <c r="AA91" s="60">
        <f t="shared" si="16"/>
        <v>-28.18329470015924</v>
      </c>
      <c r="AB91" s="127"/>
    </row>
    <row r="92" spans="1:28" ht="11.25" outlineLevel="1">
      <c r="A92" s="16" t="s">
        <v>453</v>
      </c>
      <c r="B92" s="6">
        <v>0.35789</v>
      </c>
      <c r="C92" s="6">
        <v>398.0883799548</v>
      </c>
      <c r="D92" s="6"/>
      <c r="E92" s="6"/>
      <c r="F92" s="6">
        <v>0.200874</v>
      </c>
      <c r="G92" s="6">
        <v>213.43011146759997</v>
      </c>
      <c r="H92" s="6">
        <f>'[1]теплоэнергия'!I478</f>
        <v>0.200874</v>
      </c>
      <c r="I92" s="6">
        <f>'[1]теплоэнергия'!J478</f>
        <v>213.43011146759991</v>
      </c>
      <c r="J92" s="51">
        <f t="shared" si="14"/>
        <v>0</v>
      </c>
      <c r="K92" s="51">
        <f t="shared" si="14"/>
        <v>0</v>
      </c>
      <c r="L92" s="6">
        <v>0.016449000000000002</v>
      </c>
      <c r="M92" s="6">
        <v>17.477184222600002</v>
      </c>
      <c r="N92" s="6">
        <f>'[1]теплоэнергия'!M478</f>
        <v>0</v>
      </c>
      <c r="O92" s="6">
        <f>'[1]теплоэнергия'!N478</f>
        <v>0</v>
      </c>
      <c r="P92" s="6">
        <v>0</v>
      </c>
      <c r="Q92" s="6">
        <v>0</v>
      </c>
      <c r="R92" s="6"/>
      <c r="S92" s="9"/>
      <c r="T92" s="6">
        <v>0.140567</v>
      </c>
      <c r="U92" s="6">
        <v>167.18108426459997</v>
      </c>
      <c r="V92" s="6"/>
      <c r="W92" s="9"/>
      <c r="X92" s="3">
        <f t="shared" si="12"/>
        <v>0.35789</v>
      </c>
      <c r="Y92" s="3">
        <f t="shared" si="13"/>
        <v>398.08837995479996</v>
      </c>
      <c r="Z92" s="60">
        <f t="shared" si="15"/>
        <v>0</v>
      </c>
      <c r="AA92" s="60">
        <f t="shared" si="16"/>
        <v>0</v>
      </c>
      <c r="AB92" s="63"/>
    </row>
    <row r="93" spans="1:28" ht="11.25" outlineLevel="1">
      <c r="A93" s="16" t="s">
        <v>454</v>
      </c>
      <c r="B93" s="6">
        <v>0.682</v>
      </c>
      <c r="C93" s="6">
        <v>762.6779667999999</v>
      </c>
      <c r="D93" s="6"/>
      <c r="E93" s="6"/>
      <c r="F93" s="6">
        <v>0.34</v>
      </c>
      <c r="G93" s="6">
        <v>361.252516</v>
      </c>
      <c r="H93" s="6">
        <f>'[1]теплоэнергия'!I479</f>
        <v>0.314839</v>
      </c>
      <c r="I93" s="6">
        <f>'[1]теплоэнергия'!J479</f>
        <v>334.51876730859993</v>
      </c>
      <c r="J93" s="51">
        <f t="shared" si="14"/>
        <v>0.025161000000000044</v>
      </c>
      <c r="K93" s="51">
        <f t="shared" si="14"/>
        <v>26.73374869140008</v>
      </c>
      <c r="L93" s="6">
        <v>0.042</v>
      </c>
      <c r="M93" s="6">
        <v>44.625310799999994</v>
      </c>
      <c r="N93" s="6">
        <f>'[1]теплоэнергия'!M479</f>
        <v>0</v>
      </c>
      <c r="O93" s="6">
        <f>'[1]теплоэнергия'!N479</f>
        <v>0</v>
      </c>
      <c r="P93" s="6">
        <v>0</v>
      </c>
      <c r="Q93" s="6">
        <v>0</v>
      </c>
      <c r="R93" s="6"/>
      <c r="S93" s="9"/>
      <c r="T93" s="6">
        <v>0.3</v>
      </c>
      <c r="U93" s="6">
        <v>356.80014</v>
      </c>
      <c r="V93" s="6"/>
      <c r="W93" s="9"/>
      <c r="X93" s="3">
        <f t="shared" si="12"/>
        <v>0.6819999999999999</v>
      </c>
      <c r="Y93" s="3">
        <f t="shared" si="13"/>
        <v>762.6779668</v>
      </c>
      <c r="Z93" s="60">
        <f t="shared" si="15"/>
        <v>7.400294117647071</v>
      </c>
      <c r="AA93" s="60">
        <f t="shared" si="16"/>
        <v>7.400294117647081</v>
      </c>
      <c r="AB93" s="63"/>
    </row>
    <row r="94" spans="1:28" ht="11.25">
      <c r="A94" s="18" t="s">
        <v>69</v>
      </c>
      <c r="B94" s="13">
        <f aca="true" t="shared" si="17" ref="B94:Y94">SUM(B95:B100)</f>
        <v>1.9917880000000001</v>
      </c>
      <c r="C94" s="13">
        <f t="shared" si="17"/>
        <v>2204.0825822112</v>
      </c>
      <c r="D94" s="13">
        <f t="shared" si="17"/>
        <v>0</v>
      </c>
      <c r="E94" s="13">
        <f t="shared" si="17"/>
        <v>0</v>
      </c>
      <c r="F94" s="13">
        <f t="shared" si="17"/>
        <v>1.124926</v>
      </c>
      <c r="G94" s="13">
        <f t="shared" si="17"/>
        <v>1200.1898610524</v>
      </c>
      <c r="H94" s="13">
        <f t="shared" si="17"/>
        <v>1.0405900000000001</v>
      </c>
      <c r="I94" s="13">
        <f t="shared" si="17"/>
        <v>1105.6345753659998</v>
      </c>
      <c r="J94" s="13">
        <f t="shared" si="17"/>
        <v>0.08433599999999991</v>
      </c>
      <c r="K94" s="13">
        <f t="shared" si="17"/>
        <v>94.55528568640005</v>
      </c>
      <c r="L94" s="13">
        <f t="shared" si="17"/>
        <v>0.131861</v>
      </c>
      <c r="M94" s="13">
        <f t="shared" si="17"/>
        <v>140.36763417379998</v>
      </c>
      <c r="N94" s="13">
        <f t="shared" si="17"/>
        <v>0</v>
      </c>
      <c r="O94" s="13">
        <f t="shared" si="17"/>
        <v>0</v>
      </c>
      <c r="P94" s="13">
        <f t="shared" si="17"/>
        <v>0</v>
      </c>
      <c r="Q94" s="13">
        <f t="shared" si="17"/>
        <v>0</v>
      </c>
      <c r="R94" s="13">
        <f t="shared" si="17"/>
        <v>0</v>
      </c>
      <c r="S94" s="13">
        <f t="shared" si="17"/>
        <v>0</v>
      </c>
      <c r="T94" s="13">
        <f t="shared" si="17"/>
        <v>0.7246250000000001</v>
      </c>
      <c r="U94" s="13">
        <f t="shared" si="17"/>
        <v>862.1835716249999</v>
      </c>
      <c r="V94" s="13">
        <f t="shared" si="17"/>
        <v>0</v>
      </c>
      <c r="W94" s="13">
        <f t="shared" si="17"/>
        <v>0</v>
      </c>
      <c r="X94" s="13">
        <f t="shared" si="17"/>
        <v>0</v>
      </c>
      <c r="Y94" s="59">
        <f t="shared" si="17"/>
        <v>0</v>
      </c>
      <c r="Z94" s="70">
        <f>(J94/F94)*100</f>
        <v>7.497026471074533</v>
      </c>
      <c r="AA94" s="70">
        <f>(K94/G94)*100</f>
        <v>7.878360645663861</v>
      </c>
      <c r="AB94" s="63"/>
    </row>
    <row r="95" spans="1:28" ht="11.25" outlineLevel="1">
      <c r="A95" s="16" t="s">
        <v>455</v>
      </c>
      <c r="B95" s="6">
        <v>0.958106</v>
      </c>
      <c r="C95" s="6">
        <v>1059.4418663179997</v>
      </c>
      <c r="D95" s="6"/>
      <c r="E95" s="6"/>
      <c r="F95" s="6">
        <v>0.539781</v>
      </c>
      <c r="G95" s="6">
        <v>573.5213068794</v>
      </c>
      <c r="H95" s="6">
        <f>'[1]теплоэнергия'!I481</f>
        <v>0.45078100000000004</v>
      </c>
      <c r="I95" s="6">
        <f>'[1]теплоэнергия'!J481</f>
        <v>478.95814827939995</v>
      </c>
      <c r="J95" s="51">
        <f t="shared" si="14"/>
        <v>0.08899999999999991</v>
      </c>
      <c r="K95" s="51">
        <f t="shared" si="14"/>
        <v>94.56315860000001</v>
      </c>
      <c r="L95" s="6">
        <v>0.090926</v>
      </c>
      <c r="M95" s="6">
        <v>96.6095478524</v>
      </c>
      <c r="N95" s="6">
        <f>'[1]теплоэнергия'!M481</f>
        <v>0</v>
      </c>
      <c r="O95" s="6">
        <f>'[1]теплоэнергия'!N481</f>
        <v>0</v>
      </c>
      <c r="P95" s="6">
        <v>0</v>
      </c>
      <c r="Q95" s="6">
        <v>0</v>
      </c>
      <c r="R95" s="6"/>
      <c r="S95" s="9"/>
      <c r="T95" s="6">
        <v>0.326199</v>
      </c>
      <c r="U95" s="6">
        <v>387.9594962262</v>
      </c>
      <c r="V95" s="6"/>
      <c r="W95" s="9"/>
      <c r="X95" s="3"/>
      <c r="Y95" s="3"/>
      <c r="Z95" s="60">
        <f aca="true" t="shared" si="18" ref="Z95:Z101">(J95/F95)*100</f>
        <v>16.488168349756645</v>
      </c>
      <c r="AA95" s="60">
        <f t="shared" si="16"/>
        <v>16.488168349756663</v>
      </c>
      <c r="AB95" s="63"/>
    </row>
    <row r="96" spans="1:28" ht="11.25" outlineLevel="1">
      <c r="A96" s="16" t="s">
        <v>367</v>
      </c>
      <c r="B96" s="6">
        <v>0.11469399999999999</v>
      </c>
      <c r="C96" s="6">
        <v>127.52678345399997</v>
      </c>
      <c r="D96" s="6"/>
      <c r="E96" s="6"/>
      <c r="F96" s="6">
        <v>0.06516899999999999</v>
      </c>
      <c r="G96" s="6">
        <v>69.24254475059999</v>
      </c>
      <c r="H96" s="6">
        <f>'[1]теплоэнергия'!I482</f>
        <v>0.06516899999999999</v>
      </c>
      <c r="I96" s="6">
        <f>'[1]теплоэнергия'!J482</f>
        <v>69.24254475059999</v>
      </c>
      <c r="J96" s="51">
        <f t="shared" si="14"/>
        <v>0</v>
      </c>
      <c r="K96" s="51">
        <f t="shared" si="14"/>
        <v>0</v>
      </c>
      <c r="L96" s="6">
        <v>0.004869</v>
      </c>
      <c r="M96" s="6">
        <v>5.173348530599999</v>
      </c>
      <c r="N96" s="6">
        <f>'[1]теплоэнергия'!M482</f>
        <v>0</v>
      </c>
      <c r="O96" s="6">
        <f>'[1]теплоэнергия'!N482</f>
        <v>0</v>
      </c>
      <c r="P96" s="6">
        <v>0</v>
      </c>
      <c r="Q96" s="6">
        <v>0</v>
      </c>
      <c r="R96" s="6"/>
      <c r="S96" s="9"/>
      <c r="T96" s="6">
        <v>0.044656</v>
      </c>
      <c r="U96" s="6">
        <v>53.11089017279999</v>
      </c>
      <c r="V96" s="6"/>
      <c r="W96" s="9"/>
      <c r="X96" s="3"/>
      <c r="Y96" s="3"/>
      <c r="Z96" s="60">
        <f t="shared" si="18"/>
        <v>0</v>
      </c>
      <c r="AA96" s="60">
        <f t="shared" si="16"/>
        <v>0</v>
      </c>
      <c r="AB96" s="63"/>
    </row>
    <row r="97" spans="1:28" ht="11.25" outlineLevel="1">
      <c r="A97" s="16" t="s">
        <v>368</v>
      </c>
      <c r="B97" s="6">
        <v>0.028362000000000002</v>
      </c>
      <c r="C97" s="6">
        <v>31.535251987599995</v>
      </c>
      <c r="D97" s="6"/>
      <c r="E97" s="6"/>
      <c r="F97" s="6">
        <v>0.016116</v>
      </c>
      <c r="G97" s="6">
        <v>17.123369258399997</v>
      </c>
      <c r="H97" s="6">
        <f>'[1]теплоэнергия'!I483</f>
        <v>0.016116</v>
      </c>
      <c r="I97" s="6">
        <f>'[1]теплоэнергия'!J483</f>
        <v>17.123369258399997</v>
      </c>
      <c r="J97" s="51">
        <f t="shared" si="14"/>
        <v>0</v>
      </c>
      <c r="K97" s="51">
        <f t="shared" si="14"/>
        <v>0</v>
      </c>
      <c r="L97" s="6">
        <v>0.001204</v>
      </c>
      <c r="M97" s="6">
        <v>1.2792589096</v>
      </c>
      <c r="N97" s="6">
        <f>'[1]теплоэнергия'!M483</f>
        <v>0</v>
      </c>
      <c r="O97" s="6">
        <f>'[1]теплоэнергия'!N483</f>
        <v>0</v>
      </c>
      <c r="P97" s="6">
        <v>0</v>
      </c>
      <c r="Q97" s="6">
        <v>0</v>
      </c>
      <c r="R97" s="6"/>
      <c r="S97" s="9"/>
      <c r="T97" s="6">
        <v>0.011042</v>
      </c>
      <c r="U97" s="6">
        <v>13.132623819599997</v>
      </c>
      <c r="V97" s="6"/>
      <c r="W97" s="9"/>
      <c r="X97" s="3"/>
      <c r="Y97" s="3"/>
      <c r="Z97" s="60">
        <f t="shared" si="18"/>
        <v>0</v>
      </c>
      <c r="AA97" s="60">
        <f t="shared" si="16"/>
        <v>0</v>
      </c>
      <c r="AB97" s="63"/>
    </row>
    <row r="98" spans="1:28" ht="11.25" outlineLevel="1">
      <c r="A98" s="16" t="s">
        <v>456</v>
      </c>
      <c r="B98" s="6">
        <v>0.129601</v>
      </c>
      <c r="C98" s="6">
        <v>144.10168169140002</v>
      </c>
      <c r="D98" s="6"/>
      <c r="E98" s="6"/>
      <c r="F98" s="6">
        <v>0.07363800000000001</v>
      </c>
      <c r="G98" s="6">
        <v>78.24091992119999</v>
      </c>
      <c r="H98" s="6">
        <f>'[1]теплоэнергия'!I484</f>
        <v>0.07363800000000001</v>
      </c>
      <c r="I98" s="6">
        <f>'[1]теплоэнергия'!J484</f>
        <v>78.24091992119999</v>
      </c>
      <c r="J98" s="51">
        <f t="shared" si="14"/>
        <v>0</v>
      </c>
      <c r="K98" s="51">
        <f t="shared" si="14"/>
        <v>0</v>
      </c>
      <c r="L98" s="6">
        <v>0.005503</v>
      </c>
      <c r="M98" s="6">
        <v>5.8469782222</v>
      </c>
      <c r="N98" s="6">
        <f>'[1]теплоэнергия'!M484</f>
        <v>0</v>
      </c>
      <c r="O98" s="6">
        <f>'[1]теплоэнергия'!N484</f>
        <v>0</v>
      </c>
      <c r="P98" s="6">
        <v>0</v>
      </c>
      <c r="Q98" s="6">
        <v>0</v>
      </c>
      <c r="R98" s="6"/>
      <c r="S98" s="9"/>
      <c r="T98" s="6">
        <v>0.05046</v>
      </c>
      <c r="U98" s="6">
        <v>60.01378354799999</v>
      </c>
      <c r="V98" s="6"/>
      <c r="W98" s="9"/>
      <c r="X98" s="3"/>
      <c r="Y98" s="3"/>
      <c r="Z98" s="60">
        <f t="shared" si="18"/>
        <v>0</v>
      </c>
      <c r="AA98" s="60">
        <f t="shared" si="16"/>
        <v>0</v>
      </c>
      <c r="AB98" s="63"/>
    </row>
    <row r="99" spans="1:28" ht="11.25" outlineLevel="1">
      <c r="A99" s="16" t="s">
        <v>457</v>
      </c>
      <c r="B99" s="6">
        <v>0.201025</v>
      </c>
      <c r="C99" s="6">
        <v>223.51699876019998</v>
      </c>
      <c r="D99" s="6"/>
      <c r="E99" s="6"/>
      <c r="F99" s="6">
        <v>0.11422199999999999</v>
      </c>
      <c r="G99" s="6">
        <v>121.36172024279999</v>
      </c>
      <c r="H99" s="6">
        <f>'[1]теплоэнергия'!I485</f>
        <v>0.114222</v>
      </c>
      <c r="I99" s="6">
        <f>'[1]теплоэнергия'!J485</f>
        <v>121.36172024279999</v>
      </c>
      <c r="J99" s="51">
        <f t="shared" si="14"/>
        <v>0</v>
      </c>
      <c r="K99" s="51">
        <f t="shared" si="14"/>
        <v>0</v>
      </c>
      <c r="L99" s="6">
        <v>0.008535000000000001</v>
      </c>
      <c r="M99" s="6">
        <v>9.068500659</v>
      </c>
      <c r="N99" s="6">
        <f>'[1]теплоэнергия'!M485</f>
        <v>0</v>
      </c>
      <c r="O99" s="6">
        <f>'[1]теплоэнергия'!N485</f>
        <v>0</v>
      </c>
      <c r="P99" s="6">
        <v>0</v>
      </c>
      <c r="Q99" s="6">
        <v>0</v>
      </c>
      <c r="R99" s="6"/>
      <c r="S99" s="9"/>
      <c r="T99" s="6">
        <v>0.078268</v>
      </c>
      <c r="U99" s="6">
        <v>93.08677785839998</v>
      </c>
      <c r="V99" s="6"/>
      <c r="W99" s="9"/>
      <c r="X99" s="3"/>
      <c r="Y99" s="3"/>
      <c r="Z99" s="60">
        <f t="shared" si="18"/>
        <v>0</v>
      </c>
      <c r="AA99" s="60">
        <f t="shared" si="16"/>
        <v>0</v>
      </c>
      <c r="AB99" s="63"/>
    </row>
    <row r="100" spans="1:28" ht="56.25" customHeight="1" outlineLevel="1">
      <c r="A100" s="16" t="s">
        <v>458</v>
      </c>
      <c r="B100" s="6">
        <v>0.56</v>
      </c>
      <c r="C100" s="6">
        <v>617.96</v>
      </c>
      <c r="D100" s="6"/>
      <c r="E100" s="6"/>
      <c r="F100" s="6">
        <v>0.316</v>
      </c>
      <c r="G100" s="6">
        <v>340.7</v>
      </c>
      <c r="H100" s="6">
        <f>'[1]теплоэнергия'!I486</f>
        <v>0.320664</v>
      </c>
      <c r="I100" s="6">
        <f>'[1]теплоэнергия'!J486</f>
        <v>340.70787291359994</v>
      </c>
      <c r="J100" s="51">
        <f t="shared" si="14"/>
        <v>-0.0046640000000000015</v>
      </c>
      <c r="K100" s="51">
        <f t="shared" si="14"/>
        <v>-0.00787291359995379</v>
      </c>
      <c r="L100" s="6">
        <v>0.020824000000000002</v>
      </c>
      <c r="M100" s="6">
        <v>22.39</v>
      </c>
      <c r="N100" s="6">
        <f>'[1]теплоэнергия'!M486</f>
        <v>0</v>
      </c>
      <c r="O100" s="6">
        <f>'[1]теплоэнергия'!N486</f>
        <v>0</v>
      </c>
      <c r="P100" s="6">
        <v>0</v>
      </c>
      <c r="Q100" s="6">
        <v>0</v>
      </c>
      <c r="R100" s="6"/>
      <c r="S100" s="9"/>
      <c r="T100" s="6">
        <v>0.214</v>
      </c>
      <c r="U100" s="6">
        <v>254.88</v>
      </c>
      <c r="V100" s="6"/>
      <c r="W100" s="9"/>
      <c r="X100" s="3"/>
      <c r="Y100" s="3"/>
      <c r="Z100" s="60">
        <f t="shared" si="18"/>
        <v>-1.4759493670886081</v>
      </c>
      <c r="AA100" s="67">
        <f t="shared" si="16"/>
        <v>-0.0023108052832268243</v>
      </c>
      <c r="AB100" s="63" t="s">
        <v>482</v>
      </c>
    </row>
    <row r="101" spans="1:28" ht="24" customHeight="1" outlineLevel="1">
      <c r="A101" s="17" t="s">
        <v>75</v>
      </c>
      <c r="B101" s="6">
        <v>0.126494</v>
      </c>
      <c r="C101" s="6">
        <v>140.64701125559998</v>
      </c>
      <c r="D101" s="6"/>
      <c r="E101" s="6"/>
      <c r="F101" s="6">
        <v>0.071874</v>
      </c>
      <c r="G101" s="6">
        <v>76.36665686759999</v>
      </c>
      <c r="H101" s="6">
        <f>'[1]теплоэнергия'!I487</f>
        <v>0.071874</v>
      </c>
      <c r="I101" s="6">
        <f>'[1]теплоэнергия'!J487</f>
        <v>76.36665686759999</v>
      </c>
      <c r="J101" s="51">
        <f t="shared" si="14"/>
        <v>0</v>
      </c>
      <c r="K101" s="51">
        <f t="shared" si="14"/>
        <v>0</v>
      </c>
      <c r="L101" s="6">
        <v>0.00537</v>
      </c>
      <c r="M101" s="6">
        <v>5.705664737999999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0.04925</v>
      </c>
      <c r="U101" s="6">
        <v>58.574689649999996</v>
      </c>
      <c r="V101" s="6">
        <v>0</v>
      </c>
      <c r="W101" s="6">
        <v>0</v>
      </c>
      <c r="X101" s="3"/>
      <c r="Y101" s="3"/>
      <c r="Z101" s="60">
        <f t="shared" si="18"/>
        <v>0</v>
      </c>
      <c r="AA101" s="60">
        <f t="shared" si="16"/>
        <v>0</v>
      </c>
      <c r="AB101" s="63"/>
    </row>
    <row r="102" spans="1:28" ht="11.25" customHeight="1" outlineLevel="1">
      <c r="A102" s="10" t="s">
        <v>69</v>
      </c>
      <c r="B102" s="11">
        <f>SUM(B103:B107)</f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Z102" s="62"/>
      <c r="AA102" s="62"/>
      <c r="AB102" s="63"/>
    </row>
    <row r="103" spans="1:28" ht="11.25" customHeight="1" outlineLevel="1">
      <c r="A103" s="43" t="s">
        <v>460</v>
      </c>
      <c r="B103" s="6"/>
      <c r="C103" s="6"/>
      <c r="D103" s="6"/>
      <c r="E103" s="6"/>
      <c r="F103" s="6"/>
      <c r="G103" s="6"/>
      <c r="H103" s="6">
        <f>'[1]теплоэнергия'!I489</f>
        <v>0</v>
      </c>
      <c r="I103" s="6">
        <f>'[1]теплоэнергия'!J489</f>
        <v>0</v>
      </c>
      <c r="J103" s="6"/>
      <c r="K103" s="6"/>
      <c r="L103" s="6"/>
      <c r="M103" s="6"/>
      <c r="N103" s="6">
        <f>'[1]теплоэнергия'!M489</f>
        <v>0</v>
      </c>
      <c r="O103" s="6">
        <f>'[1]теплоэнергия'!N489</f>
        <v>0</v>
      </c>
      <c r="P103" s="6"/>
      <c r="Q103" s="6"/>
      <c r="R103" s="6"/>
      <c r="S103" s="9"/>
      <c r="T103" s="6"/>
      <c r="U103" s="6"/>
      <c r="V103" s="6"/>
      <c r="W103" s="9"/>
      <c r="Z103" s="14"/>
      <c r="AA103" s="14"/>
      <c r="AB103" s="63"/>
    </row>
    <row r="104" spans="1:28" ht="11.25" customHeight="1" outlineLevel="1">
      <c r="A104" s="43" t="s">
        <v>461</v>
      </c>
      <c r="B104" s="6"/>
      <c r="C104" s="6"/>
      <c r="D104" s="6"/>
      <c r="E104" s="6"/>
      <c r="F104" s="6"/>
      <c r="G104" s="6"/>
      <c r="H104" s="6">
        <f>'[1]теплоэнергия'!I490</f>
        <v>0</v>
      </c>
      <c r="I104" s="6">
        <f>'[1]теплоэнергия'!J490</f>
        <v>0</v>
      </c>
      <c r="J104" s="6"/>
      <c r="K104" s="6"/>
      <c r="L104" s="6"/>
      <c r="M104" s="6"/>
      <c r="N104" s="6">
        <f>'[1]теплоэнергия'!M490</f>
        <v>0</v>
      </c>
      <c r="O104" s="6">
        <f>'[1]теплоэнергия'!N490</f>
        <v>0</v>
      </c>
      <c r="P104" s="6"/>
      <c r="Q104" s="6"/>
      <c r="R104" s="6"/>
      <c r="S104" s="9"/>
      <c r="T104" s="6"/>
      <c r="U104" s="6"/>
      <c r="V104" s="6"/>
      <c r="W104" s="9"/>
      <c r="Z104" s="14"/>
      <c r="AA104" s="14"/>
      <c r="AB104" s="63"/>
    </row>
    <row r="105" spans="1:28" ht="11.25" customHeight="1" outlineLevel="1">
      <c r="A105" s="43" t="s">
        <v>462</v>
      </c>
      <c r="B105" s="6"/>
      <c r="C105" s="6"/>
      <c r="D105" s="6"/>
      <c r="E105" s="6"/>
      <c r="F105" s="6"/>
      <c r="G105" s="6"/>
      <c r="H105" s="6">
        <f>'[1]теплоэнергия'!I491</f>
        <v>0</v>
      </c>
      <c r="I105" s="6">
        <f>'[1]теплоэнергия'!J491</f>
        <v>0</v>
      </c>
      <c r="J105" s="6"/>
      <c r="K105" s="6"/>
      <c r="L105" s="6"/>
      <c r="M105" s="6"/>
      <c r="N105" s="6">
        <f>'[1]теплоэнергия'!M491</f>
        <v>0</v>
      </c>
      <c r="O105" s="6">
        <f>'[1]теплоэнергия'!N491</f>
        <v>0</v>
      </c>
      <c r="P105" s="6"/>
      <c r="Q105" s="6"/>
      <c r="R105" s="6"/>
      <c r="S105" s="9"/>
      <c r="T105" s="6"/>
      <c r="U105" s="6"/>
      <c r="V105" s="6"/>
      <c r="W105" s="9"/>
      <c r="Z105" s="14"/>
      <c r="AA105" s="14"/>
      <c r="AB105" s="63"/>
    </row>
    <row r="106" spans="1:28" ht="11.25" customHeight="1" outlineLevel="1">
      <c r="A106" s="43" t="s">
        <v>463</v>
      </c>
      <c r="B106" s="6"/>
      <c r="C106" s="6"/>
      <c r="D106" s="6"/>
      <c r="E106" s="6"/>
      <c r="F106" s="6"/>
      <c r="G106" s="6"/>
      <c r="H106" s="6">
        <f>'[1]теплоэнергия'!I492</f>
        <v>0</v>
      </c>
      <c r="I106" s="6">
        <f>'[1]теплоэнергия'!J492</f>
        <v>0</v>
      </c>
      <c r="J106" s="6"/>
      <c r="K106" s="6"/>
      <c r="L106" s="6"/>
      <c r="M106" s="6"/>
      <c r="N106" s="6">
        <f>'[1]теплоэнергия'!M492</f>
        <v>0</v>
      </c>
      <c r="O106" s="6">
        <f>'[1]теплоэнергия'!N492</f>
        <v>0</v>
      </c>
      <c r="P106" s="6"/>
      <c r="Q106" s="6"/>
      <c r="R106" s="6"/>
      <c r="S106" s="9"/>
      <c r="T106" s="6"/>
      <c r="U106" s="6"/>
      <c r="V106" s="6"/>
      <c r="W106" s="9"/>
      <c r="Z106" s="14"/>
      <c r="AA106" s="14"/>
      <c r="AB106" s="63"/>
    </row>
    <row r="107" spans="1:28" ht="11.25" customHeight="1" outlineLevel="1">
      <c r="A107" s="43" t="s">
        <v>464</v>
      </c>
      <c r="B107" s="6"/>
      <c r="C107" s="6"/>
      <c r="D107" s="6"/>
      <c r="E107" s="6"/>
      <c r="F107" s="6"/>
      <c r="G107" s="6"/>
      <c r="H107" s="6">
        <f>'[1]теплоэнергия'!I493</f>
        <v>0</v>
      </c>
      <c r="I107" s="6">
        <f>'[1]теплоэнергия'!J493</f>
        <v>0</v>
      </c>
      <c r="J107" s="6"/>
      <c r="K107" s="6"/>
      <c r="L107" s="6"/>
      <c r="M107" s="6"/>
      <c r="N107" s="6">
        <f>'[1]теплоэнергия'!M493</f>
        <v>0</v>
      </c>
      <c r="O107" s="6">
        <f>'[1]теплоэнергия'!N493</f>
        <v>0</v>
      </c>
      <c r="P107" s="6"/>
      <c r="Q107" s="6"/>
      <c r="R107" s="6"/>
      <c r="S107" s="9"/>
      <c r="T107" s="6"/>
      <c r="U107" s="6"/>
      <c r="V107" s="6"/>
      <c r="W107" s="9"/>
      <c r="Z107" s="14"/>
      <c r="AA107" s="14"/>
      <c r="AB107" s="63"/>
    </row>
    <row r="108" spans="1:28" ht="21" customHeight="1" outlineLevel="1">
      <c r="A108" s="17" t="s">
        <v>465</v>
      </c>
      <c r="B108" s="6"/>
      <c r="C108" s="6"/>
      <c r="D108" s="6"/>
      <c r="E108" s="6"/>
      <c r="F108" s="6"/>
      <c r="G108" s="6"/>
      <c r="H108" s="6">
        <f>'[1]теплоэнергия'!I494</f>
        <v>0</v>
      </c>
      <c r="I108" s="6">
        <f>'[1]теплоэнергия'!J494</f>
        <v>0</v>
      </c>
      <c r="J108" s="6"/>
      <c r="K108" s="6"/>
      <c r="L108" s="6"/>
      <c r="M108" s="6"/>
      <c r="N108" s="6">
        <f>'[1]теплоэнергия'!M494</f>
        <v>0</v>
      </c>
      <c r="O108" s="6">
        <f>'[1]теплоэнергия'!N494</f>
        <v>0</v>
      </c>
      <c r="P108" s="6"/>
      <c r="Q108" s="6"/>
      <c r="R108" s="6"/>
      <c r="S108" s="9"/>
      <c r="T108" s="6"/>
      <c r="U108" s="6"/>
      <c r="V108" s="6"/>
      <c r="W108" s="9"/>
      <c r="Z108" s="14"/>
      <c r="AA108" s="14"/>
      <c r="AB108" s="63"/>
    </row>
    <row r="109" spans="1:28" ht="11.25" customHeight="1" hidden="1">
      <c r="A109" s="10" t="s">
        <v>467</v>
      </c>
      <c r="B109" s="11" t="e">
        <f aca="true" t="shared" si="19" ref="B109:W109">B110+B111+B112+B113</f>
        <v>#REF!</v>
      </c>
      <c r="C109" s="11" t="e">
        <f t="shared" si="19"/>
        <v>#REF!</v>
      </c>
      <c r="D109" s="11" t="e">
        <f t="shared" si="19"/>
        <v>#REF!</v>
      </c>
      <c r="E109" s="11" t="e">
        <f t="shared" si="19"/>
        <v>#REF!</v>
      </c>
      <c r="F109" s="11" t="e">
        <f t="shared" si="19"/>
        <v>#REF!</v>
      </c>
      <c r="G109" s="11" t="e">
        <f t="shared" si="19"/>
        <v>#REF!</v>
      </c>
      <c r="H109" s="11" t="e">
        <f t="shared" si="19"/>
        <v>#REF!</v>
      </c>
      <c r="I109" s="11" t="e">
        <f t="shared" si="19"/>
        <v>#REF!</v>
      </c>
      <c r="J109" s="11" t="e">
        <f t="shared" si="19"/>
        <v>#REF!</v>
      </c>
      <c r="K109" s="11" t="e">
        <f t="shared" si="19"/>
        <v>#REF!</v>
      </c>
      <c r="L109" s="11" t="e">
        <f t="shared" si="19"/>
        <v>#REF!</v>
      </c>
      <c r="M109" s="11" t="e">
        <f t="shared" si="19"/>
        <v>#REF!</v>
      </c>
      <c r="N109" s="11" t="e">
        <f t="shared" si="19"/>
        <v>#REF!</v>
      </c>
      <c r="O109" s="11" t="e">
        <f t="shared" si="19"/>
        <v>#REF!</v>
      </c>
      <c r="P109" s="11" t="e">
        <f t="shared" si="19"/>
        <v>#REF!</v>
      </c>
      <c r="Q109" s="11" t="e">
        <f t="shared" si="19"/>
        <v>#REF!</v>
      </c>
      <c r="R109" s="11" t="e">
        <f t="shared" si="19"/>
        <v>#REF!</v>
      </c>
      <c r="S109" s="11" t="e">
        <f t="shared" si="19"/>
        <v>#REF!</v>
      </c>
      <c r="T109" s="11" t="e">
        <f t="shared" si="19"/>
        <v>#REF!</v>
      </c>
      <c r="U109" s="11" t="e">
        <f t="shared" si="19"/>
        <v>#REF!</v>
      </c>
      <c r="V109" s="11" t="e">
        <f t="shared" si="19"/>
        <v>#REF!</v>
      </c>
      <c r="W109" s="11" t="e">
        <f t="shared" si="19"/>
        <v>#REF!</v>
      </c>
      <c r="Z109" s="62"/>
      <c r="AA109" s="62"/>
      <c r="AB109" s="63"/>
    </row>
    <row r="110" spans="1:28" ht="11.25" customHeight="1" hidden="1">
      <c r="A110" s="12" t="s">
        <v>468</v>
      </c>
      <c r="B110" s="13" t="e">
        <f>#REF!+#REF!+#REF!+#REF!+#REF!+#REF!+#REF!+B8</f>
        <v>#REF!</v>
      </c>
      <c r="C110" s="13" t="e">
        <f>#REF!+#REF!+#REF!+#REF!+#REF!+#REF!+#REF!+C8</f>
        <v>#REF!</v>
      </c>
      <c r="D110" s="13" t="e">
        <f>#REF!+#REF!+#REF!+#REF!+#REF!+#REF!+#REF!+D8</f>
        <v>#REF!</v>
      </c>
      <c r="E110" s="13" t="e">
        <f>#REF!+#REF!+#REF!+#REF!+#REF!+#REF!+#REF!+E8</f>
        <v>#REF!</v>
      </c>
      <c r="F110" s="13" t="e">
        <f>#REF!+#REF!+#REF!+#REF!+#REF!+#REF!+#REF!+F8</f>
        <v>#REF!</v>
      </c>
      <c r="G110" s="13" t="e">
        <f>#REF!+#REF!+#REF!+#REF!+#REF!+#REF!+#REF!+G8</f>
        <v>#REF!</v>
      </c>
      <c r="H110" s="13" t="e">
        <f>#REF!+#REF!+#REF!+#REF!+#REF!+#REF!+#REF!+H8</f>
        <v>#REF!</v>
      </c>
      <c r="I110" s="13" t="e">
        <f>#REF!+#REF!+#REF!+#REF!+#REF!+#REF!+#REF!+I8</f>
        <v>#REF!</v>
      </c>
      <c r="J110" s="13" t="e">
        <f>#REF!+#REF!+#REF!+#REF!+#REF!+#REF!+#REF!+J8</f>
        <v>#REF!</v>
      </c>
      <c r="K110" s="13" t="e">
        <f>#REF!+#REF!+#REF!+#REF!+#REF!+#REF!+#REF!+K8</f>
        <v>#REF!</v>
      </c>
      <c r="L110" s="13" t="e">
        <f>#REF!+#REF!+#REF!+#REF!+#REF!+#REF!+#REF!+L8</f>
        <v>#REF!</v>
      </c>
      <c r="M110" s="13" t="e">
        <f>#REF!+#REF!+#REF!+#REF!+#REF!+#REF!+#REF!+M8</f>
        <v>#REF!</v>
      </c>
      <c r="N110" s="13" t="e">
        <f>#REF!+#REF!+#REF!+#REF!+#REF!+#REF!+#REF!+N8</f>
        <v>#REF!</v>
      </c>
      <c r="O110" s="13" t="e">
        <f>#REF!+#REF!+#REF!+#REF!+#REF!+#REF!+#REF!+O8</f>
        <v>#REF!</v>
      </c>
      <c r="P110" s="13" t="e">
        <f>#REF!+#REF!+#REF!+#REF!+#REF!+#REF!+#REF!+P8</f>
        <v>#REF!</v>
      </c>
      <c r="Q110" s="13" t="e">
        <f>#REF!+#REF!+#REF!+#REF!+#REF!+#REF!+#REF!+Q8</f>
        <v>#REF!</v>
      </c>
      <c r="R110" s="13" t="e">
        <f>#REF!+#REF!+#REF!+#REF!+#REF!+#REF!+#REF!+R8</f>
        <v>#REF!</v>
      </c>
      <c r="S110" s="13" t="e">
        <f>#REF!+#REF!+#REF!+#REF!+#REF!+#REF!+#REF!+S8</f>
        <v>#REF!</v>
      </c>
      <c r="T110" s="13" t="e">
        <f>#REF!+#REF!+#REF!+#REF!+#REF!+#REF!+#REF!+T8</f>
        <v>#REF!</v>
      </c>
      <c r="U110" s="13" t="e">
        <f>#REF!+#REF!+#REF!+#REF!+#REF!+#REF!+#REF!+U8</f>
        <v>#REF!</v>
      </c>
      <c r="V110" s="13" t="e">
        <f>#REF!+#REF!+#REF!+#REF!+#REF!+#REF!+#REF!+V8</f>
        <v>#REF!</v>
      </c>
      <c r="W110" s="13" t="e">
        <f>#REF!+#REF!+#REF!+#REF!+#REF!+#REF!+#REF!+W8</f>
        <v>#REF!</v>
      </c>
      <c r="Z110" s="61"/>
      <c r="AA110" s="61"/>
      <c r="AB110" s="63"/>
    </row>
    <row r="111" spans="1:28" ht="11.25" customHeight="1" hidden="1">
      <c r="A111" s="12" t="s">
        <v>40</v>
      </c>
      <c r="B111" s="13" t="e">
        <f>#REF!+#REF!+#REF!+#REF!+#REF!+#REF!+#REF!+B39</f>
        <v>#REF!</v>
      </c>
      <c r="C111" s="13" t="e">
        <f>#REF!+#REF!+#REF!+#REF!+#REF!+#REF!+#REF!+C39</f>
        <v>#REF!</v>
      </c>
      <c r="D111" s="13" t="e">
        <f>#REF!+#REF!+#REF!+#REF!+#REF!+#REF!+#REF!+D39</f>
        <v>#REF!</v>
      </c>
      <c r="E111" s="13" t="e">
        <f>#REF!+#REF!+#REF!+#REF!+#REF!+#REF!+#REF!+E39</f>
        <v>#REF!</v>
      </c>
      <c r="F111" s="13" t="e">
        <f>#REF!+#REF!+#REF!+#REF!+#REF!+#REF!+#REF!+F39</f>
        <v>#REF!</v>
      </c>
      <c r="G111" s="13" t="e">
        <f>#REF!+#REF!+#REF!+#REF!+#REF!+#REF!+#REF!+G39</f>
        <v>#REF!</v>
      </c>
      <c r="H111" s="13" t="e">
        <f>#REF!+#REF!+#REF!+#REF!+#REF!+#REF!+#REF!+H39</f>
        <v>#REF!</v>
      </c>
      <c r="I111" s="13" t="e">
        <f>#REF!+#REF!+#REF!+#REF!+#REF!+#REF!+#REF!+I39</f>
        <v>#REF!</v>
      </c>
      <c r="J111" s="13" t="e">
        <f>#REF!+#REF!+#REF!+#REF!+#REF!+#REF!+#REF!+J39</f>
        <v>#REF!</v>
      </c>
      <c r="K111" s="13" t="e">
        <f>#REF!+#REF!+#REF!+#REF!+#REF!+#REF!+#REF!+K39</f>
        <v>#REF!</v>
      </c>
      <c r="L111" s="13" t="e">
        <f>#REF!+#REF!+#REF!+#REF!+#REF!+#REF!+#REF!+L39</f>
        <v>#REF!</v>
      </c>
      <c r="M111" s="13" t="e">
        <f>#REF!+#REF!+#REF!+#REF!+#REF!+#REF!+#REF!+M39</f>
        <v>#REF!</v>
      </c>
      <c r="N111" s="13" t="e">
        <f>#REF!+#REF!+#REF!+#REF!+#REF!+#REF!+#REF!+N39</f>
        <v>#REF!</v>
      </c>
      <c r="O111" s="13" t="e">
        <f>#REF!+#REF!+#REF!+#REF!+#REF!+#REF!+#REF!+O39</f>
        <v>#REF!</v>
      </c>
      <c r="P111" s="13" t="e">
        <f>#REF!+#REF!+#REF!+#REF!+#REF!+#REF!+#REF!+P39</f>
        <v>#REF!</v>
      </c>
      <c r="Q111" s="13" t="e">
        <f>#REF!+#REF!+#REF!+#REF!+#REF!+#REF!+#REF!+Q39</f>
        <v>#REF!</v>
      </c>
      <c r="R111" s="13" t="e">
        <f>#REF!+#REF!+#REF!+#REF!+#REF!+#REF!+#REF!+R39</f>
        <v>#REF!</v>
      </c>
      <c r="S111" s="13" t="e">
        <f>#REF!+#REF!+#REF!+#REF!+#REF!+#REF!+#REF!+S39</f>
        <v>#REF!</v>
      </c>
      <c r="T111" s="13" t="e">
        <f>#REF!+#REF!+#REF!+#REF!+#REF!+#REF!+#REF!+T39</f>
        <v>#REF!</v>
      </c>
      <c r="U111" s="13" t="e">
        <f>#REF!+#REF!+#REF!+#REF!+#REF!+#REF!+#REF!+U39</f>
        <v>#REF!</v>
      </c>
      <c r="V111" s="13" t="e">
        <f>#REF!+#REF!+#REF!+#REF!+#REF!+#REF!+#REF!+V39</f>
        <v>#REF!</v>
      </c>
      <c r="W111" s="13" t="e">
        <f>#REF!+#REF!+#REF!+#REF!+#REF!+#REF!+#REF!+W39</f>
        <v>#REF!</v>
      </c>
      <c r="Z111" s="61"/>
      <c r="AA111" s="61"/>
      <c r="AB111" s="63"/>
    </row>
    <row r="112" spans="1:28" ht="11.25" customHeight="1" hidden="1">
      <c r="A112" s="12" t="s">
        <v>69</v>
      </c>
      <c r="B112" s="13" t="e">
        <f>#REF!+#REF!+#REF!+#REF!+#REF!+#REF!+#REF!+B94+B102</f>
        <v>#REF!</v>
      </c>
      <c r="C112" s="13" t="e">
        <f>#REF!+#REF!+#REF!+#REF!+#REF!+#REF!+#REF!+C94+C102</f>
        <v>#REF!</v>
      </c>
      <c r="D112" s="13" t="e">
        <f>#REF!+#REF!+#REF!+#REF!+#REF!+#REF!+#REF!+D94+D102</f>
        <v>#REF!</v>
      </c>
      <c r="E112" s="13" t="e">
        <f>#REF!+#REF!+#REF!+#REF!+#REF!+#REF!+#REF!+E94+E102</f>
        <v>#REF!</v>
      </c>
      <c r="F112" s="13" t="e">
        <f>#REF!+#REF!+#REF!+#REF!+#REF!+#REF!+#REF!+F94+F102</f>
        <v>#REF!</v>
      </c>
      <c r="G112" s="13" t="e">
        <f>#REF!+#REF!+#REF!+#REF!+#REF!+#REF!+#REF!+G94+G102</f>
        <v>#REF!</v>
      </c>
      <c r="H112" s="13" t="e">
        <f>#REF!+#REF!+#REF!+#REF!+#REF!+#REF!+#REF!+H94+H102</f>
        <v>#REF!</v>
      </c>
      <c r="I112" s="13" t="e">
        <f>#REF!+#REF!+#REF!+#REF!+#REF!+#REF!+#REF!+I94+I102</f>
        <v>#REF!</v>
      </c>
      <c r="J112" s="13" t="e">
        <f>#REF!+#REF!+#REF!+#REF!+#REF!+#REF!+#REF!+J94+J102</f>
        <v>#REF!</v>
      </c>
      <c r="K112" s="13" t="e">
        <f>#REF!+#REF!+#REF!+#REF!+#REF!+#REF!+#REF!+K94+K102</f>
        <v>#REF!</v>
      </c>
      <c r="L112" s="13" t="e">
        <f>#REF!+#REF!+#REF!+#REF!+#REF!+#REF!+#REF!+L94+L102</f>
        <v>#REF!</v>
      </c>
      <c r="M112" s="13" t="e">
        <f>#REF!+#REF!+#REF!+#REF!+#REF!+#REF!+#REF!+M94+M102</f>
        <v>#REF!</v>
      </c>
      <c r="N112" s="13" t="e">
        <f>#REF!+#REF!+#REF!+#REF!+#REF!+#REF!+#REF!+N94+N102</f>
        <v>#REF!</v>
      </c>
      <c r="O112" s="13" t="e">
        <f>#REF!+#REF!+#REF!+#REF!+#REF!+#REF!+#REF!+O94+O102</f>
        <v>#REF!</v>
      </c>
      <c r="P112" s="13" t="e">
        <f>#REF!+#REF!+#REF!+#REF!+#REF!+#REF!+#REF!+P94+P102</f>
        <v>#REF!</v>
      </c>
      <c r="Q112" s="13" t="e">
        <f>#REF!+#REF!+#REF!+#REF!+#REF!+#REF!+#REF!+Q94+Q102</f>
        <v>#REF!</v>
      </c>
      <c r="R112" s="13" t="e">
        <f>#REF!+#REF!+#REF!+#REF!+#REF!+#REF!+#REF!+R94+R102</f>
        <v>#REF!</v>
      </c>
      <c r="S112" s="13" t="e">
        <f>#REF!+#REF!+#REF!+#REF!+#REF!+#REF!+#REF!+S94+S102</f>
        <v>#REF!</v>
      </c>
      <c r="T112" s="13" t="e">
        <f>#REF!+#REF!+#REF!+#REF!+#REF!+#REF!+#REF!+T94+T102</f>
        <v>#REF!</v>
      </c>
      <c r="U112" s="13" t="e">
        <f>#REF!+#REF!+#REF!+#REF!+#REF!+#REF!+#REF!+U94+U102</f>
        <v>#REF!</v>
      </c>
      <c r="V112" s="13" t="e">
        <f>#REF!+#REF!+#REF!+#REF!+#REF!+#REF!+#REF!+V94+V102</f>
        <v>#REF!</v>
      </c>
      <c r="W112" s="13" t="e">
        <f>#REF!+#REF!+#REF!+#REF!+#REF!+#REF!+#REF!+W94+W102</f>
        <v>#REF!</v>
      </c>
      <c r="Z112" s="61"/>
      <c r="AA112" s="61"/>
      <c r="AB112" s="63"/>
    </row>
    <row r="113" spans="1:28" ht="11.25" customHeight="1" hidden="1">
      <c r="A113" s="12" t="s">
        <v>469</v>
      </c>
      <c r="B113" s="13" t="e">
        <f>#REF!+#REF!+#REF!+#REF!+#REF!+#REF!+#REF!+B101+B108</f>
        <v>#REF!</v>
      </c>
      <c r="C113" s="13" t="e">
        <f>#REF!+#REF!+#REF!+#REF!+#REF!+#REF!+#REF!+C101+C108</f>
        <v>#REF!</v>
      </c>
      <c r="D113" s="13" t="e">
        <f>#REF!+#REF!+#REF!+#REF!+#REF!+#REF!+#REF!+D101+D108</f>
        <v>#REF!</v>
      </c>
      <c r="E113" s="13" t="e">
        <f>#REF!+#REF!+#REF!+#REF!+#REF!+#REF!+#REF!+E101+E108</f>
        <v>#REF!</v>
      </c>
      <c r="F113" s="13" t="e">
        <f>#REF!+#REF!+#REF!+#REF!+#REF!+#REF!+#REF!+F101+F108</f>
        <v>#REF!</v>
      </c>
      <c r="G113" s="13" t="e">
        <f>#REF!+#REF!+#REF!+#REF!+#REF!+#REF!+#REF!+G101+G108</f>
        <v>#REF!</v>
      </c>
      <c r="H113" s="13" t="e">
        <f>#REF!+#REF!+#REF!+#REF!+#REF!+#REF!+#REF!+H101+H108</f>
        <v>#REF!</v>
      </c>
      <c r="I113" s="13" t="e">
        <f>#REF!+#REF!+#REF!+#REF!+#REF!+#REF!+#REF!+I101+I108</f>
        <v>#REF!</v>
      </c>
      <c r="J113" s="13" t="e">
        <f>#REF!+#REF!+#REF!+#REF!+#REF!+#REF!+#REF!+J101+J108</f>
        <v>#REF!</v>
      </c>
      <c r="K113" s="13" t="e">
        <f>#REF!+#REF!+#REF!+#REF!+#REF!+#REF!+#REF!+K101+K108</f>
        <v>#REF!</v>
      </c>
      <c r="L113" s="13" t="e">
        <f>#REF!+#REF!+#REF!+#REF!+#REF!+#REF!+#REF!+L101+L108</f>
        <v>#REF!</v>
      </c>
      <c r="M113" s="13" t="e">
        <f>#REF!+#REF!+#REF!+#REF!+#REF!+#REF!+#REF!+M101+M108</f>
        <v>#REF!</v>
      </c>
      <c r="N113" s="13" t="e">
        <f>#REF!+#REF!+#REF!+#REF!+#REF!+#REF!+#REF!+N101+N108</f>
        <v>#REF!</v>
      </c>
      <c r="O113" s="13" t="e">
        <f>#REF!+#REF!+#REF!+#REF!+#REF!+#REF!+#REF!+O101+O108</f>
        <v>#REF!</v>
      </c>
      <c r="P113" s="13" t="e">
        <f>#REF!+#REF!+#REF!+#REF!+#REF!+#REF!+#REF!+P101+P108</f>
        <v>#REF!</v>
      </c>
      <c r="Q113" s="13" t="e">
        <f>#REF!+#REF!+#REF!+#REF!+#REF!+#REF!+#REF!+Q101+Q108</f>
        <v>#REF!</v>
      </c>
      <c r="R113" s="13" t="e">
        <f>#REF!+#REF!+#REF!+#REF!+#REF!+#REF!+#REF!+R101+R108</f>
        <v>#REF!</v>
      </c>
      <c r="S113" s="13" t="e">
        <f>#REF!+#REF!+#REF!+#REF!+#REF!+#REF!+#REF!+S101+S108</f>
        <v>#REF!</v>
      </c>
      <c r="T113" s="13" t="e">
        <f>#REF!+#REF!+#REF!+#REF!+#REF!+#REF!+#REF!+T101+T108</f>
        <v>#REF!</v>
      </c>
      <c r="U113" s="13" t="e">
        <f>#REF!+#REF!+#REF!+#REF!+#REF!+#REF!+#REF!+U101+U108</f>
        <v>#REF!</v>
      </c>
      <c r="V113" s="13" t="e">
        <f>#REF!+#REF!+#REF!+#REF!+#REF!+#REF!+#REF!+V101+V108</f>
        <v>#REF!</v>
      </c>
      <c r="W113" s="13" t="e">
        <f>#REF!+#REF!+#REF!+#REF!+#REF!+#REF!+#REF!+W101+W108</f>
        <v>#REF!</v>
      </c>
      <c r="Z113" s="61"/>
      <c r="AA113" s="61"/>
      <c r="AB113" s="63"/>
    </row>
    <row r="114" spans="2:23" ht="11.2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/>
      <c r="W114" s="44"/>
    </row>
    <row r="115" spans="1:23" s="29" customFormat="1" ht="12" customHeight="1">
      <c r="A115" s="89" t="s">
        <v>508</v>
      </c>
      <c r="B115" s="89"/>
      <c r="C115" s="89"/>
      <c r="D115" s="89"/>
      <c r="E115" s="89"/>
      <c r="F115" s="89"/>
      <c r="G115" s="45"/>
      <c r="H115" s="45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7"/>
    </row>
    <row r="116" spans="1:23" s="29" customFormat="1" ht="15.75" customHeight="1">
      <c r="A116" s="57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7"/>
    </row>
    <row r="117" spans="1:23" s="29" customFormat="1" ht="15.75" customHeight="1">
      <c r="A117" s="57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7"/>
    </row>
    <row r="118" spans="1:23" s="29" customFormat="1" ht="15.75" customHeight="1">
      <c r="A118" s="57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7"/>
    </row>
    <row r="119" spans="1:23" s="29" customFormat="1" ht="15.75" customHeight="1">
      <c r="A119" s="57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7"/>
    </row>
    <row r="120" spans="1:23" s="29" customFormat="1" ht="20.25" customHeight="1">
      <c r="A120" s="57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7"/>
    </row>
    <row r="121" spans="1:23" s="29" customFormat="1" ht="28.5" customHeight="1">
      <c r="A121" s="5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7"/>
    </row>
    <row r="122" spans="1:23" s="29" customFormat="1" ht="21" customHeight="1">
      <c r="A122" s="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7"/>
    </row>
    <row r="123" spans="2:23" s="29" customFormat="1" ht="11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7"/>
    </row>
    <row r="124" spans="2:23" s="29" customFormat="1" ht="11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7"/>
    </row>
    <row r="125" spans="2:23" s="29" customFormat="1" ht="11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7"/>
    </row>
    <row r="126" spans="2:23" s="29" customFormat="1" ht="11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7"/>
    </row>
    <row r="127" spans="2:23" s="29" customFormat="1" ht="11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7"/>
    </row>
    <row r="128" spans="2:23" s="29" customFormat="1" ht="11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  <c r="Q128" s="46"/>
      <c r="R128" s="46"/>
      <c r="S128" s="46"/>
      <c r="T128" s="46"/>
      <c r="U128" s="46"/>
      <c r="V128" s="46"/>
      <c r="W128" s="47"/>
    </row>
    <row r="129" spans="2:23" s="29" customFormat="1" ht="11.2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  <c r="P129" s="46"/>
      <c r="Q129" s="46"/>
      <c r="R129" s="46"/>
      <c r="S129" s="46"/>
      <c r="T129" s="46"/>
      <c r="U129" s="46"/>
      <c r="V129" s="46"/>
      <c r="W129" s="47"/>
    </row>
    <row r="130" spans="2:23" s="29" customFormat="1" ht="11.2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  <c r="P130" s="46"/>
      <c r="Q130" s="46"/>
      <c r="R130" s="46"/>
      <c r="S130" s="46"/>
      <c r="T130" s="46"/>
      <c r="U130" s="46"/>
      <c r="V130" s="46"/>
      <c r="W130" s="47"/>
    </row>
    <row r="131" spans="2:23" s="29" customFormat="1" ht="11.2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  <c r="P131" s="46"/>
      <c r="Q131" s="46"/>
      <c r="R131" s="46"/>
      <c r="S131" s="46"/>
      <c r="T131" s="46"/>
      <c r="U131" s="46"/>
      <c r="V131" s="46"/>
      <c r="W131" s="47"/>
    </row>
    <row r="132" spans="2:23" s="29" customFormat="1" ht="11.2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  <c r="P132" s="46"/>
      <c r="Q132" s="46"/>
      <c r="R132" s="46"/>
      <c r="S132" s="46"/>
      <c r="T132" s="46"/>
      <c r="U132" s="46"/>
      <c r="V132" s="46"/>
      <c r="W132" s="47"/>
    </row>
    <row r="133" spans="2:23" s="29" customFormat="1" ht="11.2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  <c r="P133" s="46"/>
      <c r="Q133" s="46"/>
      <c r="R133" s="46"/>
      <c r="S133" s="46"/>
      <c r="T133" s="46"/>
      <c r="U133" s="46"/>
      <c r="V133" s="46"/>
      <c r="W133" s="47"/>
    </row>
    <row r="134" spans="2:23" s="29" customFormat="1" ht="11.2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  <c r="P134" s="46"/>
      <c r="Q134" s="46"/>
      <c r="R134" s="46"/>
      <c r="S134" s="46"/>
      <c r="T134" s="46"/>
      <c r="U134" s="46"/>
      <c r="V134" s="46"/>
      <c r="W134" s="47"/>
    </row>
    <row r="135" spans="2:23" s="29" customFormat="1" ht="11.2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  <c r="P135" s="46"/>
      <c r="Q135" s="46"/>
      <c r="R135" s="46"/>
      <c r="S135" s="46"/>
      <c r="T135" s="46"/>
      <c r="U135" s="46"/>
      <c r="V135" s="46"/>
      <c r="W135" s="47"/>
    </row>
    <row r="136" spans="2:23" s="29" customFormat="1" ht="11.2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  <c r="P136" s="46"/>
      <c r="Q136" s="46"/>
      <c r="R136" s="46"/>
      <c r="S136" s="46"/>
      <c r="T136" s="46"/>
      <c r="U136" s="46"/>
      <c r="V136" s="46"/>
      <c r="W136" s="47"/>
    </row>
    <row r="137" spans="2:23" s="29" customFormat="1" ht="11.2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  <c r="P137" s="46"/>
      <c r="Q137" s="46"/>
      <c r="R137" s="46"/>
      <c r="S137" s="46"/>
      <c r="T137" s="46"/>
      <c r="U137" s="46"/>
      <c r="V137" s="46"/>
      <c r="W137" s="47"/>
    </row>
    <row r="138" spans="2:23" s="29" customFormat="1" ht="11.2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  <c r="P138" s="46"/>
      <c r="Q138" s="46"/>
      <c r="R138" s="46"/>
      <c r="S138" s="46"/>
      <c r="T138" s="46"/>
      <c r="U138" s="46"/>
      <c r="V138" s="46"/>
      <c r="W138" s="47"/>
    </row>
    <row r="139" spans="2:23" s="29" customFormat="1" ht="11.2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  <c r="P139" s="46"/>
      <c r="Q139" s="46"/>
      <c r="R139" s="46"/>
      <c r="S139" s="46"/>
      <c r="T139" s="46"/>
      <c r="U139" s="46"/>
      <c r="V139" s="46"/>
      <c r="W139" s="47"/>
    </row>
    <row r="140" ht="11.25">
      <c r="W140" s="44"/>
    </row>
    <row r="141" ht="11.25">
      <c r="W141" s="44"/>
    </row>
    <row r="142" ht="11.25">
      <c r="W142" s="44"/>
    </row>
    <row r="143" ht="11.25">
      <c r="W143" s="44"/>
    </row>
    <row r="144" ht="11.25">
      <c r="W144" s="44"/>
    </row>
    <row r="145" ht="11.25">
      <c r="W145" s="44"/>
    </row>
    <row r="146" ht="11.25">
      <c r="W146" s="44"/>
    </row>
    <row r="147" ht="11.25">
      <c r="W147" s="44"/>
    </row>
    <row r="148" ht="11.25">
      <c r="W148" s="44"/>
    </row>
    <row r="149" ht="11.25">
      <c r="W149" s="44"/>
    </row>
    <row r="150" ht="11.25">
      <c r="W150" s="44"/>
    </row>
    <row r="151" ht="11.25">
      <c r="W151" s="44"/>
    </row>
    <row r="152" ht="11.25">
      <c r="W152" s="44"/>
    </row>
    <row r="153" ht="11.25">
      <c r="W153" s="44"/>
    </row>
  </sheetData>
  <sheetProtection/>
  <mergeCells count="17">
    <mergeCell ref="AJ2:AK2"/>
    <mergeCell ref="A115:F115"/>
    <mergeCell ref="X16:Y16"/>
    <mergeCell ref="AB9:AB10"/>
    <mergeCell ref="AB32:AB38"/>
    <mergeCell ref="AB88:AB91"/>
    <mergeCell ref="Z3:AB4"/>
    <mergeCell ref="J3:K4"/>
    <mergeCell ref="A2:AB2"/>
    <mergeCell ref="T1:W1"/>
    <mergeCell ref="A3:A5"/>
    <mergeCell ref="B3:E3"/>
    <mergeCell ref="F3:I3"/>
    <mergeCell ref="B4:C4"/>
    <mergeCell ref="D4:E4"/>
    <mergeCell ref="F4:G4"/>
    <mergeCell ref="H4:I4"/>
  </mergeCells>
  <printOptions/>
  <pageMargins left="0.17" right="0.16" top="0.24" bottom="0.17" header="0.22" footer="0.17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9"/>
  <sheetViews>
    <sheetView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G411" sqref="G411"/>
    </sheetView>
  </sheetViews>
  <sheetFormatPr defaultColWidth="9.140625" defaultRowHeight="12.75" outlineLevelRow="1"/>
  <cols>
    <col min="1" max="1" width="13.8515625" style="1" customWidth="1"/>
    <col min="2" max="2" width="23.421875" style="1" customWidth="1"/>
    <col min="3" max="3" width="9.140625" style="2" customWidth="1"/>
    <col min="4" max="4" width="8.57421875" style="2" customWidth="1"/>
    <col min="5" max="5" width="9.140625" style="2" customWidth="1"/>
    <col min="6" max="6" width="9.57421875" style="2" customWidth="1"/>
    <col min="7" max="9" width="9.140625" style="2" customWidth="1"/>
    <col min="10" max="10" width="9.7109375" style="2" customWidth="1"/>
    <col min="11" max="13" width="11.28125" style="2" customWidth="1"/>
    <col min="14" max="14" width="12.7109375" style="3" customWidth="1"/>
    <col min="15" max="22" width="9.140625" style="3" customWidth="1"/>
    <col min="23" max="16384" width="9.140625" style="1" customWidth="1"/>
  </cols>
  <sheetData>
    <row r="1" spans="19:22" ht="53.25" customHeight="1">
      <c r="S1" s="100"/>
      <c r="T1" s="101"/>
      <c r="U1" s="101"/>
      <c r="V1" s="101"/>
    </row>
    <row r="2" spans="1:22" s="4" customFormat="1" ht="49.5" customHeight="1">
      <c r="A2" s="107" t="s">
        <v>471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8.5" customHeight="1">
      <c r="A3" s="99" t="s">
        <v>1</v>
      </c>
      <c r="B3" s="99" t="s">
        <v>2</v>
      </c>
      <c r="C3" s="104" t="s">
        <v>3</v>
      </c>
      <c r="D3" s="105"/>
      <c r="E3" s="105"/>
      <c r="F3" s="106"/>
      <c r="G3" s="104" t="s">
        <v>4</v>
      </c>
      <c r="H3" s="105"/>
      <c r="I3" s="105"/>
      <c r="J3" s="106"/>
      <c r="K3" s="104" t="s">
        <v>5</v>
      </c>
      <c r="L3" s="105"/>
      <c r="M3" s="105"/>
      <c r="N3" s="106"/>
      <c r="O3" s="109" t="s">
        <v>6</v>
      </c>
      <c r="P3" s="105"/>
      <c r="Q3" s="105"/>
      <c r="R3" s="106"/>
      <c r="S3" s="102" t="s">
        <v>7</v>
      </c>
      <c r="T3" s="102"/>
      <c r="U3" s="102"/>
      <c r="V3" s="103"/>
    </row>
    <row r="4" spans="1:22" ht="28.5" customHeight="1">
      <c r="A4" s="99"/>
      <c r="B4" s="99"/>
      <c r="C4" s="104" t="s">
        <v>8</v>
      </c>
      <c r="D4" s="106"/>
      <c r="E4" s="104" t="s">
        <v>9</v>
      </c>
      <c r="F4" s="106"/>
      <c r="G4" s="104" t="s">
        <v>8</v>
      </c>
      <c r="H4" s="106"/>
      <c r="I4" s="104" t="s">
        <v>10</v>
      </c>
      <c r="J4" s="106"/>
      <c r="K4" s="104" t="s">
        <v>8</v>
      </c>
      <c r="L4" s="106"/>
      <c r="M4" s="104" t="s">
        <v>9</v>
      </c>
      <c r="N4" s="106"/>
      <c r="O4" s="104" t="s">
        <v>8</v>
      </c>
      <c r="P4" s="106"/>
      <c r="Q4" s="104" t="s">
        <v>9</v>
      </c>
      <c r="R4" s="106"/>
      <c r="S4" s="102" t="s">
        <v>8</v>
      </c>
      <c r="T4" s="103"/>
      <c r="U4" s="102" t="s">
        <v>9</v>
      </c>
      <c r="V4" s="103"/>
    </row>
    <row r="5" spans="1:22" ht="45" customHeight="1">
      <c r="A5" s="99"/>
      <c r="B5" s="99"/>
      <c r="C5" s="6" t="s">
        <v>474</v>
      </c>
      <c r="D5" s="6" t="s">
        <v>12</v>
      </c>
      <c r="E5" s="6" t="s">
        <v>474</v>
      </c>
      <c r="F5" s="6" t="s">
        <v>12</v>
      </c>
      <c r="G5" s="6" t="s">
        <v>474</v>
      </c>
      <c r="H5" s="6" t="s">
        <v>12</v>
      </c>
      <c r="I5" s="6" t="s">
        <v>474</v>
      </c>
      <c r="J5" s="6" t="s">
        <v>12</v>
      </c>
      <c r="K5" s="6" t="s">
        <v>474</v>
      </c>
      <c r="L5" s="6" t="s">
        <v>12</v>
      </c>
      <c r="M5" s="6" t="s">
        <v>474</v>
      </c>
      <c r="N5" s="6" t="s">
        <v>12</v>
      </c>
      <c r="O5" s="6" t="s">
        <v>474</v>
      </c>
      <c r="P5" s="6" t="s">
        <v>12</v>
      </c>
      <c r="Q5" s="6" t="s">
        <v>474</v>
      </c>
      <c r="R5" s="6" t="s">
        <v>12</v>
      </c>
      <c r="S5" s="6" t="s">
        <v>474</v>
      </c>
      <c r="T5" s="6" t="s">
        <v>12</v>
      </c>
      <c r="U5" s="6" t="s">
        <v>474</v>
      </c>
      <c r="V5" s="6" t="s">
        <v>12</v>
      </c>
    </row>
    <row r="6" spans="1:22" ht="11.25">
      <c r="A6" s="5">
        <v>1</v>
      </c>
      <c r="B6" s="8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6"/>
      <c r="P6" s="6"/>
      <c r="Q6" s="6"/>
      <c r="R6" s="9"/>
      <c r="S6" s="6"/>
      <c r="T6" s="6"/>
      <c r="U6" s="6"/>
      <c r="V6" s="9"/>
    </row>
    <row r="7" spans="1:22" ht="11.25" customHeight="1" hidden="1">
      <c r="A7" s="94" t="s">
        <v>14</v>
      </c>
      <c r="B7" s="10" t="s">
        <v>15</v>
      </c>
      <c r="C7" s="11">
        <f aca="true" t="shared" si="0" ref="C7:V7">C8+C32+C61+C67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</row>
    <row r="8" spans="1:22" ht="11.25" hidden="1">
      <c r="A8" s="95"/>
      <c r="B8" s="12" t="s">
        <v>16</v>
      </c>
      <c r="C8" s="13">
        <f aca="true" t="shared" si="1" ref="C8:V8">SUM(C9:C31)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</row>
    <row r="9" spans="1:22" ht="11.25" hidden="1" outlineLevel="1">
      <c r="A9" s="95"/>
      <c r="B9" s="14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6"/>
      <c r="P9" s="6"/>
      <c r="Q9" s="6"/>
      <c r="R9" s="9"/>
      <c r="S9" s="6"/>
      <c r="T9" s="6"/>
      <c r="U9" s="6"/>
      <c r="V9" s="9"/>
    </row>
    <row r="10" spans="1:22" ht="11.25" hidden="1" outlineLevel="1">
      <c r="A10" s="95"/>
      <c r="B10" s="14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  <c r="O10" s="6"/>
      <c r="P10" s="6"/>
      <c r="Q10" s="6"/>
      <c r="R10" s="9"/>
      <c r="S10" s="6"/>
      <c r="T10" s="6"/>
      <c r="U10" s="6"/>
      <c r="V10" s="9"/>
    </row>
    <row r="11" spans="1:22" ht="12.75" customHeight="1" hidden="1" outlineLevel="1">
      <c r="A11" s="95"/>
      <c r="B11" s="14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  <c r="O11" s="6"/>
      <c r="P11" s="6"/>
      <c r="Q11" s="6"/>
      <c r="R11" s="9"/>
      <c r="S11" s="6"/>
      <c r="T11" s="6"/>
      <c r="U11" s="6"/>
      <c r="V11" s="9"/>
    </row>
    <row r="12" spans="1:22" ht="11.25" hidden="1" outlineLevel="1">
      <c r="A12" s="95"/>
      <c r="B12" s="14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9"/>
      <c r="S12" s="6"/>
      <c r="T12" s="6"/>
      <c r="U12" s="6"/>
      <c r="V12" s="9"/>
    </row>
    <row r="13" spans="1:22" ht="11.25" hidden="1" outlineLevel="1">
      <c r="A13" s="95"/>
      <c r="B13" s="14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  <c r="O13" s="6"/>
      <c r="P13" s="6"/>
      <c r="Q13" s="6"/>
      <c r="R13" s="9"/>
      <c r="S13" s="6"/>
      <c r="T13" s="6"/>
      <c r="U13" s="6"/>
      <c r="V13" s="9"/>
    </row>
    <row r="14" spans="1:22" ht="11.25" hidden="1" outlineLevel="1">
      <c r="A14" s="95"/>
      <c r="B14" s="14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  <c r="O14" s="6"/>
      <c r="P14" s="6"/>
      <c r="Q14" s="6"/>
      <c r="R14" s="9"/>
      <c r="S14" s="6"/>
      <c r="T14" s="6"/>
      <c r="U14" s="6"/>
      <c r="V14" s="9"/>
    </row>
    <row r="15" spans="1:22" ht="11.25" hidden="1" outlineLevel="1">
      <c r="A15" s="95"/>
      <c r="B15" s="14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6"/>
      <c r="Q15" s="6"/>
      <c r="R15" s="9"/>
      <c r="S15" s="6"/>
      <c r="T15" s="6"/>
      <c r="U15" s="6"/>
      <c r="V15" s="9"/>
    </row>
    <row r="16" spans="1:22" ht="11.25" hidden="1" outlineLevel="1">
      <c r="A16" s="95"/>
      <c r="B16" s="14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  <c r="O16" s="6"/>
      <c r="P16" s="6"/>
      <c r="Q16" s="6"/>
      <c r="R16" s="9"/>
      <c r="S16" s="6"/>
      <c r="T16" s="6"/>
      <c r="U16" s="6"/>
      <c r="V16" s="9"/>
    </row>
    <row r="17" spans="1:22" ht="13.5" customHeight="1" hidden="1" outlineLevel="1">
      <c r="A17" s="95"/>
      <c r="B17" s="14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  <c r="O17" s="6"/>
      <c r="P17" s="6"/>
      <c r="Q17" s="6"/>
      <c r="R17" s="9"/>
      <c r="S17" s="6"/>
      <c r="T17" s="6"/>
      <c r="U17" s="6"/>
      <c r="V17" s="9"/>
    </row>
    <row r="18" spans="1:22" ht="11.25" hidden="1" outlineLevel="1">
      <c r="A18" s="95"/>
      <c r="B18" s="14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  <c r="O18" s="6"/>
      <c r="P18" s="6"/>
      <c r="Q18" s="6"/>
      <c r="R18" s="9"/>
      <c r="S18" s="6"/>
      <c r="T18" s="6"/>
      <c r="U18" s="6"/>
      <c r="V18" s="9"/>
    </row>
    <row r="19" spans="1:22" ht="11.25" hidden="1" outlineLevel="1">
      <c r="A19" s="95"/>
      <c r="B19" s="14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  <c r="O19" s="6"/>
      <c r="P19" s="6"/>
      <c r="Q19" s="6"/>
      <c r="R19" s="9"/>
      <c r="S19" s="6"/>
      <c r="T19" s="6"/>
      <c r="U19" s="6"/>
      <c r="V19" s="9"/>
    </row>
    <row r="20" spans="1:22" ht="12" customHeight="1" hidden="1" outlineLevel="1">
      <c r="A20" s="95"/>
      <c r="B20" s="14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6"/>
      <c r="P20" s="6"/>
      <c r="Q20" s="6"/>
      <c r="R20" s="9"/>
      <c r="S20" s="6"/>
      <c r="T20" s="6"/>
      <c r="U20" s="6"/>
      <c r="V20" s="9"/>
    </row>
    <row r="21" spans="1:22" ht="11.25" hidden="1" outlineLevel="1">
      <c r="A21" s="95"/>
      <c r="B21" s="14" t="s">
        <v>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  <c r="O21" s="6"/>
      <c r="P21" s="6"/>
      <c r="Q21" s="6"/>
      <c r="R21" s="9"/>
      <c r="S21" s="6"/>
      <c r="T21" s="6"/>
      <c r="U21" s="6"/>
      <c r="V21" s="9"/>
    </row>
    <row r="22" spans="1:22" ht="13.5" customHeight="1" hidden="1" outlineLevel="1">
      <c r="A22" s="95"/>
      <c r="B22" s="14" t="s">
        <v>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  <c r="O22" s="6"/>
      <c r="P22" s="6"/>
      <c r="Q22" s="6"/>
      <c r="R22" s="9"/>
      <c r="S22" s="6"/>
      <c r="T22" s="6"/>
      <c r="U22" s="6"/>
      <c r="V22" s="9"/>
    </row>
    <row r="23" spans="1:22" ht="12" customHeight="1" hidden="1" outlineLevel="1">
      <c r="A23" s="95"/>
      <c r="B23" s="14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  <c r="O23" s="6"/>
      <c r="P23" s="6"/>
      <c r="Q23" s="6"/>
      <c r="R23" s="9"/>
      <c r="S23" s="6"/>
      <c r="T23" s="6"/>
      <c r="U23" s="6"/>
      <c r="V23" s="9"/>
    </row>
    <row r="24" spans="1:22" ht="12" customHeight="1" hidden="1" outlineLevel="1">
      <c r="A24" s="95"/>
      <c r="B24" s="14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O24" s="6"/>
      <c r="P24" s="6"/>
      <c r="Q24" s="6"/>
      <c r="R24" s="9"/>
      <c r="S24" s="6"/>
      <c r="T24" s="6"/>
      <c r="U24" s="6"/>
      <c r="V24" s="9"/>
    </row>
    <row r="25" spans="1:22" ht="11.25" hidden="1" outlineLevel="1">
      <c r="A25" s="95"/>
      <c r="B25" s="14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O25" s="6"/>
      <c r="P25" s="6"/>
      <c r="Q25" s="6"/>
      <c r="R25" s="9"/>
      <c r="S25" s="6"/>
      <c r="T25" s="6"/>
      <c r="U25" s="6"/>
      <c r="V25" s="9"/>
    </row>
    <row r="26" spans="1:22" ht="13.5" customHeight="1" hidden="1" outlineLevel="1">
      <c r="A26" s="95"/>
      <c r="B26" s="14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O26" s="6"/>
      <c r="P26" s="6"/>
      <c r="Q26" s="6"/>
      <c r="R26" s="9"/>
      <c r="S26" s="6"/>
      <c r="T26" s="6"/>
      <c r="U26" s="6"/>
      <c r="V26" s="9"/>
    </row>
    <row r="27" spans="1:22" ht="11.25" hidden="1" outlineLevel="1">
      <c r="A27" s="95"/>
      <c r="B27" s="14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O27" s="6"/>
      <c r="P27" s="6"/>
      <c r="Q27" s="6"/>
      <c r="R27" s="9"/>
      <c r="S27" s="6"/>
      <c r="T27" s="6"/>
      <c r="U27" s="6"/>
      <c r="V27" s="9"/>
    </row>
    <row r="28" spans="1:22" ht="11.25" hidden="1" outlineLevel="1">
      <c r="A28" s="95"/>
      <c r="B28" s="14" t="s">
        <v>36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O28" s="6"/>
      <c r="P28" s="6"/>
      <c r="Q28" s="6"/>
      <c r="R28" s="9"/>
      <c r="S28" s="6"/>
      <c r="T28" s="6"/>
      <c r="U28" s="6"/>
      <c r="V28" s="9"/>
    </row>
    <row r="29" spans="1:22" ht="13.5" customHeight="1" hidden="1" outlineLevel="1">
      <c r="A29" s="95"/>
      <c r="B29" s="14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  <c r="O29" s="6"/>
      <c r="P29" s="6"/>
      <c r="Q29" s="6"/>
      <c r="R29" s="9"/>
      <c r="S29" s="6"/>
      <c r="T29" s="6"/>
      <c r="U29" s="6"/>
      <c r="V29" s="9"/>
    </row>
    <row r="30" spans="1:22" ht="11.25" hidden="1" outlineLevel="1">
      <c r="A30" s="95"/>
      <c r="B30" s="14" t="s">
        <v>38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  <c r="O30" s="6"/>
      <c r="P30" s="6"/>
      <c r="Q30" s="6"/>
      <c r="R30" s="9"/>
      <c r="S30" s="6"/>
      <c r="T30" s="6"/>
      <c r="U30" s="6"/>
      <c r="V30" s="9"/>
    </row>
    <row r="31" spans="1:22" ht="11.25" hidden="1" outlineLevel="1">
      <c r="A31" s="95"/>
      <c r="B31" s="14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O31" s="6"/>
      <c r="P31" s="6"/>
      <c r="Q31" s="6"/>
      <c r="R31" s="9"/>
      <c r="S31" s="6"/>
      <c r="T31" s="6"/>
      <c r="U31" s="6"/>
      <c r="V31" s="9"/>
    </row>
    <row r="32" spans="1:22" ht="11.25" hidden="1">
      <c r="A32" s="95"/>
      <c r="B32" s="15" t="s">
        <v>40</v>
      </c>
      <c r="C32" s="13">
        <f aca="true" t="shared" si="2" ref="C32:V32">SUM(C33:C60)</f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  <c r="N32" s="13">
        <f t="shared" si="2"/>
        <v>0</v>
      </c>
      <c r="O32" s="13">
        <f t="shared" si="2"/>
        <v>0</v>
      </c>
      <c r="P32" s="13">
        <f t="shared" si="2"/>
        <v>0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13">
        <f t="shared" si="2"/>
        <v>0</v>
      </c>
      <c r="U32" s="13">
        <f t="shared" si="2"/>
        <v>0</v>
      </c>
      <c r="V32" s="13">
        <f t="shared" si="2"/>
        <v>0</v>
      </c>
    </row>
    <row r="33" spans="1:22" ht="11.25" customHeight="1" hidden="1" outlineLevel="1">
      <c r="A33" s="95"/>
      <c r="B33" s="14" t="s">
        <v>41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  <c r="O33" s="6"/>
      <c r="P33" s="6"/>
      <c r="Q33" s="6"/>
      <c r="R33" s="9"/>
      <c r="S33" s="6"/>
      <c r="T33" s="6"/>
      <c r="U33" s="6"/>
      <c r="V33" s="9"/>
    </row>
    <row r="34" spans="1:22" ht="12" customHeight="1" hidden="1" outlineLevel="1">
      <c r="A34" s="95"/>
      <c r="B34" s="14" t="s">
        <v>42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  <c r="O34" s="6"/>
      <c r="P34" s="6"/>
      <c r="Q34" s="6"/>
      <c r="R34" s="9"/>
      <c r="S34" s="6"/>
      <c r="T34" s="6"/>
      <c r="U34" s="6"/>
      <c r="V34" s="9"/>
    </row>
    <row r="35" spans="1:22" ht="14.25" customHeight="1" hidden="1" outlineLevel="1">
      <c r="A35" s="95"/>
      <c r="B35" s="14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  <c r="O35" s="6"/>
      <c r="P35" s="6"/>
      <c r="Q35" s="6"/>
      <c r="R35" s="9"/>
      <c r="S35" s="6"/>
      <c r="T35" s="6"/>
      <c r="U35" s="6"/>
      <c r="V35" s="9"/>
    </row>
    <row r="36" spans="1:22" ht="12.75" customHeight="1" hidden="1" outlineLevel="1">
      <c r="A36" s="95"/>
      <c r="B36" s="14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/>
      <c r="O36" s="6"/>
      <c r="P36" s="6"/>
      <c r="Q36" s="6"/>
      <c r="R36" s="9"/>
      <c r="S36" s="6"/>
      <c r="T36" s="6"/>
      <c r="U36" s="6"/>
      <c r="V36" s="9"/>
    </row>
    <row r="37" spans="1:22" ht="12.75" customHeight="1" hidden="1" outlineLevel="1">
      <c r="A37" s="95"/>
      <c r="B37" s="14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  <c r="O37" s="6"/>
      <c r="P37" s="6"/>
      <c r="Q37" s="6"/>
      <c r="R37" s="9"/>
      <c r="S37" s="6"/>
      <c r="T37" s="6"/>
      <c r="U37" s="6"/>
      <c r="V37" s="9"/>
    </row>
    <row r="38" spans="1:22" ht="11.25" hidden="1" outlineLevel="1">
      <c r="A38" s="95"/>
      <c r="B38" s="14" t="s">
        <v>46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  <c r="O38" s="6"/>
      <c r="P38" s="6"/>
      <c r="Q38" s="6"/>
      <c r="R38" s="9"/>
      <c r="S38" s="6"/>
      <c r="T38" s="6"/>
      <c r="U38" s="6"/>
      <c r="V38" s="9"/>
    </row>
    <row r="39" spans="1:22" ht="12.75" customHeight="1" hidden="1" outlineLevel="1">
      <c r="A39" s="95"/>
      <c r="B39" s="14" t="s">
        <v>47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  <c r="O39" s="6"/>
      <c r="P39" s="6"/>
      <c r="Q39" s="6"/>
      <c r="R39" s="9"/>
      <c r="S39" s="6"/>
      <c r="T39" s="6"/>
      <c r="U39" s="6"/>
      <c r="V39" s="9"/>
    </row>
    <row r="40" spans="1:22" ht="11.25" hidden="1" outlineLevel="1">
      <c r="A40" s="95"/>
      <c r="B40" s="14" t="s">
        <v>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  <c r="O40" s="6"/>
      <c r="P40" s="6"/>
      <c r="Q40" s="6"/>
      <c r="R40" s="9"/>
      <c r="S40" s="6"/>
      <c r="T40" s="6"/>
      <c r="U40" s="6"/>
      <c r="V40" s="9"/>
    </row>
    <row r="41" spans="1:22" ht="11.25" hidden="1" outlineLevel="1">
      <c r="A41" s="95"/>
      <c r="B41" s="14" t="s">
        <v>49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  <c r="O41" s="6"/>
      <c r="P41" s="6"/>
      <c r="Q41" s="6"/>
      <c r="R41" s="9"/>
      <c r="S41" s="6"/>
      <c r="T41" s="6"/>
      <c r="U41" s="6"/>
      <c r="V41" s="9"/>
    </row>
    <row r="42" spans="1:22" ht="11.25" hidden="1" outlineLevel="1">
      <c r="A42" s="95"/>
      <c r="B42" s="14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  <c r="O42" s="6"/>
      <c r="P42" s="6"/>
      <c r="Q42" s="6"/>
      <c r="R42" s="9"/>
      <c r="S42" s="6"/>
      <c r="T42" s="6"/>
      <c r="U42" s="6"/>
      <c r="V42" s="9"/>
    </row>
    <row r="43" spans="1:22" ht="12" customHeight="1" hidden="1" outlineLevel="1">
      <c r="A43" s="95"/>
      <c r="B43" s="14" t="s">
        <v>51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9"/>
      <c r="O43" s="6"/>
      <c r="P43" s="6"/>
      <c r="Q43" s="6"/>
      <c r="R43" s="9"/>
      <c r="S43" s="6"/>
      <c r="T43" s="6"/>
      <c r="U43" s="6"/>
      <c r="V43" s="9"/>
    </row>
    <row r="44" spans="1:22" ht="14.25" customHeight="1" hidden="1" outlineLevel="1">
      <c r="A44" s="95"/>
      <c r="B44" s="14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  <c r="O44" s="6"/>
      <c r="P44" s="6"/>
      <c r="Q44" s="6"/>
      <c r="R44" s="9"/>
      <c r="S44" s="6"/>
      <c r="T44" s="6"/>
      <c r="U44" s="6"/>
      <c r="V44" s="9"/>
    </row>
    <row r="45" spans="1:22" ht="14.25" customHeight="1" hidden="1" outlineLevel="1">
      <c r="A45" s="95"/>
      <c r="B45" s="14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  <c r="O45" s="6"/>
      <c r="P45" s="6"/>
      <c r="Q45" s="6"/>
      <c r="R45" s="9"/>
      <c r="S45" s="6"/>
      <c r="T45" s="6"/>
      <c r="U45" s="6"/>
      <c r="V45" s="9"/>
    </row>
    <row r="46" spans="1:22" ht="11.25" hidden="1" outlineLevel="1">
      <c r="A46" s="95"/>
      <c r="B46" s="14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"/>
      <c r="O46" s="6"/>
      <c r="P46" s="6"/>
      <c r="Q46" s="6"/>
      <c r="R46" s="9"/>
      <c r="S46" s="6"/>
      <c r="T46" s="6"/>
      <c r="U46" s="6"/>
      <c r="V46" s="9"/>
    </row>
    <row r="47" spans="1:22" ht="12.75" customHeight="1" hidden="1" outlineLevel="1">
      <c r="A47" s="95"/>
      <c r="B47" s="14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  <c r="O47" s="6"/>
      <c r="P47" s="6"/>
      <c r="Q47" s="6"/>
      <c r="R47" s="9"/>
      <c r="S47" s="6"/>
      <c r="T47" s="6"/>
      <c r="U47" s="6"/>
      <c r="V47" s="9"/>
    </row>
    <row r="48" spans="1:22" ht="11.25" hidden="1" outlineLevel="1">
      <c r="A48" s="95"/>
      <c r="B48" s="14" t="s">
        <v>56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  <c r="O48" s="6"/>
      <c r="P48" s="6"/>
      <c r="Q48" s="6"/>
      <c r="R48" s="9"/>
      <c r="S48" s="6"/>
      <c r="T48" s="6"/>
      <c r="U48" s="6"/>
      <c r="V48" s="9"/>
    </row>
    <row r="49" spans="1:22" ht="11.25" hidden="1" outlineLevel="1">
      <c r="A49" s="95"/>
      <c r="B49" s="14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  <c r="O49" s="6"/>
      <c r="P49" s="6"/>
      <c r="Q49" s="6"/>
      <c r="R49" s="9"/>
      <c r="S49" s="6"/>
      <c r="T49" s="6"/>
      <c r="U49" s="6"/>
      <c r="V49" s="9"/>
    </row>
    <row r="50" spans="1:22" ht="12" customHeight="1" hidden="1" outlineLevel="1">
      <c r="A50" s="95"/>
      <c r="B50" s="14" t="s">
        <v>58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6"/>
      <c r="P50" s="6"/>
      <c r="Q50" s="6"/>
      <c r="R50" s="9"/>
      <c r="S50" s="6"/>
      <c r="T50" s="6"/>
      <c r="U50" s="6"/>
      <c r="V50" s="9"/>
    </row>
    <row r="51" spans="1:22" ht="11.25" hidden="1" outlineLevel="1">
      <c r="A51" s="95"/>
      <c r="B51" s="14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6"/>
      <c r="P51" s="6"/>
      <c r="Q51" s="6"/>
      <c r="R51" s="9"/>
      <c r="S51" s="6"/>
      <c r="T51" s="6"/>
      <c r="U51" s="6"/>
      <c r="V51" s="9"/>
    </row>
    <row r="52" spans="1:22" ht="11.25" hidden="1" outlineLevel="1">
      <c r="A52" s="95"/>
      <c r="B52" s="14" t="s">
        <v>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  <c r="O52" s="6"/>
      <c r="P52" s="6"/>
      <c r="Q52" s="6"/>
      <c r="R52" s="9"/>
      <c r="S52" s="6"/>
      <c r="T52" s="6"/>
      <c r="U52" s="6"/>
      <c r="V52" s="9"/>
    </row>
    <row r="53" spans="1:22" ht="11.25" hidden="1" outlineLevel="1">
      <c r="A53" s="95"/>
      <c r="B53" s="14" t="s">
        <v>61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9"/>
      <c r="O53" s="6"/>
      <c r="P53" s="6"/>
      <c r="Q53" s="6"/>
      <c r="R53" s="9"/>
      <c r="S53" s="6"/>
      <c r="T53" s="6"/>
      <c r="U53" s="6"/>
      <c r="V53" s="9"/>
    </row>
    <row r="54" spans="1:22" ht="11.25" hidden="1" outlineLevel="1">
      <c r="A54" s="95"/>
      <c r="B54" s="14" t="s">
        <v>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9"/>
      <c r="O54" s="6"/>
      <c r="P54" s="6"/>
      <c r="Q54" s="6"/>
      <c r="R54" s="9"/>
      <c r="S54" s="6"/>
      <c r="T54" s="6"/>
      <c r="U54" s="6"/>
      <c r="V54" s="9"/>
    </row>
    <row r="55" spans="1:22" ht="11.25" hidden="1" outlineLevel="1">
      <c r="A55" s="95"/>
      <c r="B55" s="14" t="s">
        <v>63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  <c r="O55" s="6"/>
      <c r="P55" s="6"/>
      <c r="Q55" s="6"/>
      <c r="R55" s="9"/>
      <c r="S55" s="6"/>
      <c r="T55" s="6"/>
      <c r="U55" s="6"/>
      <c r="V55" s="9"/>
    </row>
    <row r="56" spans="1:22" ht="11.25" hidden="1" outlineLevel="1">
      <c r="A56" s="95"/>
      <c r="B56" s="14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/>
      <c r="O56" s="6"/>
      <c r="P56" s="6"/>
      <c r="Q56" s="6"/>
      <c r="R56" s="9"/>
      <c r="S56" s="6"/>
      <c r="T56" s="6"/>
      <c r="U56" s="6"/>
      <c r="V56" s="9"/>
    </row>
    <row r="57" spans="1:22" ht="11.25" hidden="1" outlineLevel="1">
      <c r="A57" s="95"/>
      <c r="B57" s="14" t="s">
        <v>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"/>
      <c r="O57" s="6"/>
      <c r="P57" s="6"/>
      <c r="Q57" s="6"/>
      <c r="R57" s="9"/>
      <c r="S57" s="6"/>
      <c r="T57" s="6"/>
      <c r="U57" s="6"/>
      <c r="V57" s="9"/>
    </row>
    <row r="58" spans="1:22" ht="11.25" hidden="1" outlineLevel="1">
      <c r="A58" s="95"/>
      <c r="B58" s="14" t="s">
        <v>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9"/>
      <c r="O58" s="6"/>
      <c r="P58" s="6"/>
      <c r="Q58" s="6"/>
      <c r="R58" s="9"/>
      <c r="S58" s="6"/>
      <c r="T58" s="6"/>
      <c r="U58" s="6"/>
      <c r="V58" s="9"/>
    </row>
    <row r="59" spans="1:22" ht="12.75" customHeight="1" hidden="1" outlineLevel="1">
      <c r="A59" s="95"/>
      <c r="B59" s="14" t="s">
        <v>67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  <c r="O59" s="6"/>
      <c r="P59" s="6"/>
      <c r="Q59" s="6"/>
      <c r="R59" s="9"/>
      <c r="S59" s="6"/>
      <c r="T59" s="6"/>
      <c r="U59" s="6"/>
      <c r="V59" s="9"/>
    </row>
    <row r="60" spans="1:22" ht="11.25" hidden="1" outlineLevel="1">
      <c r="A60" s="95"/>
      <c r="B60" s="14" t="s">
        <v>68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"/>
      <c r="O60" s="6"/>
      <c r="P60" s="6"/>
      <c r="Q60" s="6"/>
      <c r="R60" s="9"/>
      <c r="S60" s="6"/>
      <c r="T60" s="6"/>
      <c r="U60" s="6"/>
      <c r="V60" s="9"/>
    </row>
    <row r="61" spans="1:22" ht="11.25" hidden="1">
      <c r="A61" s="95"/>
      <c r="B61" s="15" t="s">
        <v>69</v>
      </c>
      <c r="C61" s="13">
        <f aca="true" t="shared" si="3" ref="C61:V61">SUM(C62:C66)</f>
        <v>0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3">
        <f t="shared" si="3"/>
        <v>0</v>
      </c>
      <c r="H61" s="13">
        <f t="shared" si="3"/>
        <v>0</v>
      </c>
      <c r="I61" s="13">
        <f t="shared" si="3"/>
        <v>0</v>
      </c>
      <c r="J61" s="13">
        <f t="shared" si="3"/>
        <v>0</v>
      </c>
      <c r="K61" s="13">
        <f t="shared" si="3"/>
        <v>0</v>
      </c>
      <c r="L61" s="13">
        <f t="shared" si="3"/>
        <v>0</v>
      </c>
      <c r="M61" s="13">
        <f t="shared" si="3"/>
        <v>0</v>
      </c>
      <c r="N61" s="13">
        <f t="shared" si="3"/>
        <v>0</v>
      </c>
      <c r="O61" s="13">
        <f t="shared" si="3"/>
        <v>0</v>
      </c>
      <c r="P61" s="13">
        <f t="shared" si="3"/>
        <v>0</v>
      </c>
      <c r="Q61" s="13">
        <f t="shared" si="3"/>
        <v>0</v>
      </c>
      <c r="R61" s="13">
        <f t="shared" si="3"/>
        <v>0</v>
      </c>
      <c r="S61" s="13">
        <f t="shared" si="3"/>
        <v>0</v>
      </c>
      <c r="T61" s="13">
        <f t="shared" si="3"/>
        <v>0</v>
      </c>
      <c r="U61" s="13">
        <f t="shared" si="3"/>
        <v>0</v>
      </c>
      <c r="V61" s="13">
        <f t="shared" si="3"/>
        <v>0</v>
      </c>
    </row>
    <row r="62" spans="1:22" ht="11.25" hidden="1" outlineLevel="1">
      <c r="A62" s="95"/>
      <c r="B62" s="14" t="s">
        <v>70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9"/>
      <c r="O62" s="6"/>
      <c r="P62" s="6"/>
      <c r="Q62" s="6"/>
      <c r="R62" s="9"/>
      <c r="S62" s="6"/>
      <c r="T62" s="6"/>
      <c r="U62" s="6"/>
      <c r="V62" s="9"/>
    </row>
    <row r="63" spans="1:22" ht="11.25" hidden="1" outlineLevel="1">
      <c r="A63" s="95"/>
      <c r="B63" s="14" t="s">
        <v>71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9"/>
      <c r="O63" s="6"/>
      <c r="P63" s="6"/>
      <c r="Q63" s="6"/>
      <c r="R63" s="9"/>
      <c r="S63" s="6"/>
      <c r="T63" s="6"/>
      <c r="U63" s="6"/>
      <c r="V63" s="9"/>
    </row>
    <row r="64" spans="1:22" ht="11.25" hidden="1" outlineLevel="1">
      <c r="A64" s="95"/>
      <c r="B64" s="14" t="s">
        <v>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9"/>
      <c r="O64" s="6"/>
      <c r="P64" s="6"/>
      <c r="Q64" s="6"/>
      <c r="R64" s="9"/>
      <c r="S64" s="6"/>
      <c r="T64" s="6"/>
      <c r="U64" s="6"/>
      <c r="V64" s="9"/>
    </row>
    <row r="65" spans="1:22" ht="11.25" hidden="1" outlineLevel="1">
      <c r="A65" s="95"/>
      <c r="B65" s="14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  <c r="O65" s="6"/>
      <c r="P65" s="6"/>
      <c r="Q65" s="6"/>
      <c r="R65" s="9"/>
      <c r="S65" s="6"/>
      <c r="T65" s="6"/>
      <c r="U65" s="6"/>
      <c r="V65" s="9"/>
    </row>
    <row r="66" spans="1:22" ht="11.25" hidden="1" outlineLevel="1">
      <c r="A66" s="95"/>
      <c r="B66" s="16" t="s">
        <v>74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9"/>
      <c r="O66" s="6"/>
      <c r="P66" s="6"/>
      <c r="Q66" s="6"/>
      <c r="R66" s="9"/>
      <c r="S66" s="6"/>
      <c r="T66" s="6"/>
      <c r="U66" s="6"/>
      <c r="V66" s="9"/>
    </row>
    <row r="67" spans="1:22" ht="11.25" hidden="1" outlineLevel="1">
      <c r="A67" s="96"/>
      <c r="B67" s="17" t="s">
        <v>75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1.25" hidden="1">
      <c r="A68" s="91" t="s">
        <v>76</v>
      </c>
      <c r="B68" s="10" t="s">
        <v>15</v>
      </c>
      <c r="C68" s="11">
        <f aca="true" t="shared" si="4" ref="C68:V68">C69+C98+C136+C140</f>
        <v>0</v>
      </c>
      <c r="D68" s="11">
        <f t="shared" si="4"/>
        <v>0</v>
      </c>
      <c r="E68" s="11">
        <f t="shared" si="4"/>
        <v>0</v>
      </c>
      <c r="F68" s="11">
        <f t="shared" si="4"/>
        <v>0</v>
      </c>
      <c r="G68" s="11">
        <f t="shared" si="4"/>
        <v>0</v>
      </c>
      <c r="H68" s="11">
        <f t="shared" si="4"/>
        <v>0</v>
      </c>
      <c r="I68" s="11">
        <f t="shared" si="4"/>
        <v>0</v>
      </c>
      <c r="J68" s="11">
        <f t="shared" si="4"/>
        <v>0</v>
      </c>
      <c r="K68" s="11">
        <f t="shared" si="4"/>
        <v>0</v>
      </c>
      <c r="L68" s="11">
        <f t="shared" si="4"/>
        <v>0</v>
      </c>
      <c r="M68" s="11">
        <f t="shared" si="4"/>
        <v>0</v>
      </c>
      <c r="N68" s="11">
        <f t="shared" si="4"/>
        <v>0</v>
      </c>
      <c r="O68" s="11">
        <f t="shared" si="4"/>
        <v>0</v>
      </c>
      <c r="P68" s="11">
        <f t="shared" si="4"/>
        <v>0</v>
      </c>
      <c r="Q68" s="11">
        <f t="shared" si="4"/>
        <v>0</v>
      </c>
      <c r="R68" s="11">
        <f t="shared" si="4"/>
        <v>0</v>
      </c>
      <c r="S68" s="11">
        <f t="shared" si="4"/>
        <v>0</v>
      </c>
      <c r="T68" s="11">
        <f t="shared" si="4"/>
        <v>0</v>
      </c>
      <c r="U68" s="11">
        <f t="shared" si="4"/>
        <v>0</v>
      </c>
      <c r="V68" s="11">
        <f t="shared" si="4"/>
        <v>0</v>
      </c>
    </row>
    <row r="69" spans="1:22" ht="11.25" hidden="1">
      <c r="A69" s="92"/>
      <c r="B69" s="12" t="s">
        <v>16</v>
      </c>
      <c r="C69" s="13">
        <f aca="true" t="shared" si="5" ref="C69:V69">SUM(C70:C97)</f>
        <v>0</v>
      </c>
      <c r="D69" s="13">
        <f t="shared" si="5"/>
        <v>0</v>
      </c>
      <c r="E69" s="13">
        <f t="shared" si="5"/>
        <v>0</v>
      </c>
      <c r="F69" s="13">
        <f t="shared" si="5"/>
        <v>0</v>
      </c>
      <c r="G69" s="13">
        <f t="shared" si="5"/>
        <v>0</v>
      </c>
      <c r="H69" s="13">
        <f t="shared" si="5"/>
        <v>0</v>
      </c>
      <c r="I69" s="13">
        <f t="shared" si="5"/>
        <v>0</v>
      </c>
      <c r="J69" s="13">
        <f t="shared" si="5"/>
        <v>0</v>
      </c>
      <c r="K69" s="13">
        <f t="shared" si="5"/>
        <v>0</v>
      </c>
      <c r="L69" s="13">
        <f t="shared" si="5"/>
        <v>0</v>
      </c>
      <c r="M69" s="13">
        <f t="shared" si="5"/>
        <v>0</v>
      </c>
      <c r="N69" s="13">
        <f t="shared" si="5"/>
        <v>0</v>
      </c>
      <c r="O69" s="13">
        <f t="shared" si="5"/>
        <v>0</v>
      </c>
      <c r="P69" s="13">
        <f t="shared" si="5"/>
        <v>0</v>
      </c>
      <c r="Q69" s="13">
        <f t="shared" si="5"/>
        <v>0</v>
      </c>
      <c r="R69" s="13">
        <f t="shared" si="5"/>
        <v>0</v>
      </c>
      <c r="S69" s="13">
        <f t="shared" si="5"/>
        <v>0</v>
      </c>
      <c r="T69" s="13">
        <f t="shared" si="5"/>
        <v>0</v>
      </c>
      <c r="U69" s="13">
        <f t="shared" si="5"/>
        <v>0</v>
      </c>
      <c r="V69" s="13">
        <f t="shared" si="5"/>
        <v>0</v>
      </c>
    </row>
    <row r="70" spans="1:22" ht="11.25" customHeight="1" hidden="1" outlineLevel="1">
      <c r="A70" s="92"/>
      <c r="B70" s="14" t="s">
        <v>77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1.25" customHeight="1" hidden="1" outlineLevel="1">
      <c r="A71" s="92"/>
      <c r="B71" s="14" t="s">
        <v>78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1.25" customHeight="1" hidden="1" outlineLevel="1">
      <c r="A72" s="92"/>
      <c r="B72" s="14" t="s">
        <v>79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1.25" hidden="1" outlineLevel="1">
      <c r="A73" s="92"/>
      <c r="B73" s="14" t="s">
        <v>80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1.25" customHeight="1" hidden="1" outlineLevel="1">
      <c r="A74" s="92"/>
      <c r="B74" s="14" t="s">
        <v>81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1.25" customHeight="1" hidden="1" outlineLevel="1">
      <c r="A75" s="92"/>
      <c r="B75" s="14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1.25" customHeight="1" hidden="1" outlineLevel="1">
      <c r="A76" s="92"/>
      <c r="B76" s="14" t="s">
        <v>83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1.25" customHeight="1" hidden="1" outlineLevel="1">
      <c r="A77" s="92"/>
      <c r="B77" s="14" t="s">
        <v>84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1.25" customHeight="1" hidden="1" outlineLevel="1">
      <c r="A78" s="92"/>
      <c r="B78" s="14" t="s">
        <v>85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1.25" customHeight="1" hidden="1" outlineLevel="1">
      <c r="A79" s="92"/>
      <c r="B79" s="14" t="s">
        <v>86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1.25" customHeight="1" hidden="1" outlineLevel="1">
      <c r="A80" s="92"/>
      <c r="B80" s="14" t="s">
        <v>87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1.25" customHeight="1" hidden="1" outlineLevel="1">
      <c r="A81" s="92"/>
      <c r="B81" s="14" t="s">
        <v>88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1.25" customHeight="1" hidden="1" outlineLevel="1">
      <c r="A82" s="92"/>
      <c r="B82" s="14" t="s">
        <v>89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1.25" customHeight="1" hidden="1" outlineLevel="1">
      <c r="A83" s="92"/>
      <c r="B83" s="14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1.25" customHeight="1" hidden="1" outlineLevel="1">
      <c r="A84" s="92"/>
      <c r="B84" s="14" t="s">
        <v>91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1.25" customHeight="1" hidden="1" outlineLevel="1">
      <c r="A85" s="92"/>
      <c r="B85" s="14" t="s">
        <v>92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1.25" customHeight="1" hidden="1" outlineLevel="1">
      <c r="A86" s="92"/>
      <c r="B86" s="14" t="s">
        <v>93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1.25" customHeight="1" hidden="1" outlineLevel="1">
      <c r="A87" s="92"/>
      <c r="B87" s="14" t="s">
        <v>94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1.25" customHeight="1" hidden="1" outlineLevel="1">
      <c r="A88" s="92"/>
      <c r="B88" s="14" t="s">
        <v>95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1.25" customHeight="1" hidden="1" outlineLevel="1">
      <c r="A89" s="92"/>
      <c r="B89" s="14" t="s">
        <v>96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1.25" customHeight="1" hidden="1" outlineLevel="1">
      <c r="A90" s="92"/>
      <c r="B90" s="14" t="s">
        <v>97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1.25" customHeight="1" hidden="1" outlineLevel="1">
      <c r="A91" s="92"/>
      <c r="B91" s="14" t="s">
        <v>98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1.25" customHeight="1" hidden="1" outlineLevel="1">
      <c r="A92" s="92"/>
      <c r="B92" s="14" t="s">
        <v>99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1.25" customHeight="1" hidden="1" outlineLevel="1">
      <c r="A93" s="92"/>
      <c r="B93" s="14" t="s">
        <v>100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1.25" customHeight="1" hidden="1" outlineLevel="1">
      <c r="A94" s="92"/>
      <c r="B94" s="14" t="s">
        <v>101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1.25" customHeight="1" hidden="1" outlineLevel="1">
      <c r="A95" s="92"/>
      <c r="B95" s="14" t="s">
        <v>102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1.25" customHeight="1" hidden="1" outlineLevel="1">
      <c r="A96" s="92"/>
      <c r="B96" s="14" t="s">
        <v>103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1.25" customHeight="1" hidden="1" outlineLevel="1">
      <c r="A97" s="92"/>
      <c r="B97" s="14" t="s">
        <v>104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1.25" hidden="1">
      <c r="A98" s="92"/>
      <c r="B98" s="18" t="s">
        <v>40</v>
      </c>
      <c r="C98" s="13">
        <f aca="true" t="shared" si="6" ref="C98:V98">SUM(C99:C135)</f>
        <v>0</v>
      </c>
      <c r="D98" s="13">
        <f t="shared" si="6"/>
        <v>0</v>
      </c>
      <c r="E98" s="13">
        <f t="shared" si="6"/>
        <v>0</v>
      </c>
      <c r="F98" s="13">
        <f t="shared" si="6"/>
        <v>0</v>
      </c>
      <c r="G98" s="13">
        <f t="shared" si="6"/>
        <v>0</v>
      </c>
      <c r="H98" s="13">
        <f t="shared" si="6"/>
        <v>0</v>
      </c>
      <c r="I98" s="13">
        <f t="shared" si="6"/>
        <v>0</v>
      </c>
      <c r="J98" s="13">
        <f t="shared" si="6"/>
        <v>0</v>
      </c>
      <c r="K98" s="13">
        <f t="shared" si="6"/>
        <v>0</v>
      </c>
      <c r="L98" s="13">
        <f t="shared" si="6"/>
        <v>0</v>
      </c>
      <c r="M98" s="13">
        <f t="shared" si="6"/>
        <v>0</v>
      </c>
      <c r="N98" s="13">
        <f t="shared" si="6"/>
        <v>0</v>
      </c>
      <c r="O98" s="13">
        <f t="shared" si="6"/>
        <v>0</v>
      </c>
      <c r="P98" s="13">
        <f t="shared" si="6"/>
        <v>0</v>
      </c>
      <c r="Q98" s="13">
        <f t="shared" si="6"/>
        <v>0</v>
      </c>
      <c r="R98" s="13">
        <f t="shared" si="6"/>
        <v>0</v>
      </c>
      <c r="S98" s="13">
        <f t="shared" si="6"/>
        <v>0</v>
      </c>
      <c r="T98" s="13">
        <f t="shared" si="6"/>
        <v>0</v>
      </c>
      <c r="U98" s="13">
        <f t="shared" si="6"/>
        <v>0</v>
      </c>
      <c r="V98" s="13">
        <f t="shared" si="6"/>
        <v>0</v>
      </c>
    </row>
    <row r="99" spans="1:22" ht="11.25" customHeight="1" hidden="1" outlineLevel="1">
      <c r="A99" s="92"/>
      <c r="B99" s="14" t="s">
        <v>105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1.25" customHeight="1" hidden="1" outlineLevel="1">
      <c r="A100" s="92"/>
      <c r="B100" s="14" t="s">
        <v>106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1.25" customHeight="1" hidden="1" outlineLevel="1">
      <c r="A101" s="92"/>
      <c r="B101" s="14" t="s">
        <v>107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1.25" customHeight="1" hidden="1" outlineLevel="1">
      <c r="A102" s="92"/>
      <c r="B102" s="14" t="s">
        <v>108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1.25" customHeight="1" hidden="1" outlineLevel="1">
      <c r="A103" s="92"/>
      <c r="B103" s="14" t="s">
        <v>109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1.25" customHeight="1" hidden="1" outlineLevel="1">
      <c r="A104" s="92"/>
      <c r="B104" s="14" t="s">
        <v>110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1.25" customHeight="1" hidden="1" outlineLevel="1">
      <c r="A105" s="92"/>
      <c r="B105" s="14" t="s">
        <v>111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1.25" customHeight="1" hidden="1" outlineLevel="1">
      <c r="A106" s="92"/>
      <c r="B106" s="14" t="s">
        <v>112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1.25" customHeight="1" hidden="1" outlineLevel="1">
      <c r="A107" s="92"/>
      <c r="B107" s="14" t="s">
        <v>113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1.25" customHeight="1" hidden="1" outlineLevel="1">
      <c r="A108" s="92"/>
      <c r="B108" s="14" t="s">
        <v>114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1.25" customHeight="1" hidden="1" outlineLevel="1">
      <c r="A109" s="92"/>
      <c r="B109" s="14" t="s">
        <v>115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1.25" customHeight="1" hidden="1" outlineLevel="1">
      <c r="A110" s="92"/>
      <c r="B110" s="14" t="s">
        <v>116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1.25" customHeight="1" hidden="1" outlineLevel="1">
      <c r="A111" s="92"/>
      <c r="B111" s="14" t="s">
        <v>117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1.25" customHeight="1" hidden="1" outlineLevel="1">
      <c r="A112" s="92"/>
      <c r="B112" s="14" t="s">
        <v>118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1.25" customHeight="1" hidden="1" outlineLevel="1">
      <c r="A113" s="92"/>
      <c r="B113" s="14" t="s">
        <v>119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1.25" customHeight="1" hidden="1" outlineLevel="1">
      <c r="A114" s="92"/>
      <c r="B114" s="14" t="s">
        <v>120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1.25" customHeight="1" hidden="1" outlineLevel="1">
      <c r="A115" s="92"/>
      <c r="B115" s="14" t="s">
        <v>121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1.25" customHeight="1" hidden="1" outlineLevel="1">
      <c r="A116" s="92"/>
      <c r="B116" s="14" t="s">
        <v>122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1.25" customHeight="1" hidden="1" outlineLevel="1">
      <c r="A117" s="92"/>
      <c r="B117" s="14" t="s">
        <v>123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1.25" customHeight="1" hidden="1" outlineLevel="1">
      <c r="A118" s="92"/>
      <c r="B118" s="14" t="s">
        <v>124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1.25" customHeight="1" hidden="1" outlineLevel="1">
      <c r="A119" s="92"/>
      <c r="B119" s="14" t="s">
        <v>125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1.25" customHeight="1" hidden="1" outlineLevel="1">
      <c r="A120" s="92"/>
      <c r="B120" s="14" t="s">
        <v>126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1.25" customHeight="1" hidden="1" outlineLevel="1">
      <c r="A121" s="92"/>
      <c r="B121" s="14" t="s">
        <v>127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1.25" customHeight="1" hidden="1" outlineLevel="1">
      <c r="A122" s="92"/>
      <c r="B122" s="14" t="s">
        <v>128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1.25" customHeight="1" hidden="1" outlineLevel="1">
      <c r="A123" s="92"/>
      <c r="B123" s="14" t="s">
        <v>129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1.25" customHeight="1" hidden="1" outlineLevel="1">
      <c r="A124" s="92"/>
      <c r="B124" s="14" t="s">
        <v>130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1.25" customHeight="1" hidden="1" outlineLevel="1">
      <c r="A125" s="92"/>
      <c r="B125" s="14" t="s">
        <v>131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1.25" hidden="1" outlineLevel="1">
      <c r="A126" s="92"/>
      <c r="B126" s="14" t="s">
        <v>132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1.25" customHeight="1" hidden="1" outlineLevel="1">
      <c r="A127" s="92"/>
      <c r="B127" s="14" t="s">
        <v>133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1.25" customHeight="1" hidden="1" outlineLevel="1">
      <c r="A128" s="92"/>
      <c r="B128" s="14" t="s">
        <v>134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1.25" customHeight="1" hidden="1" outlineLevel="1">
      <c r="A129" s="92"/>
      <c r="B129" s="14" t="s">
        <v>135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1.25" customHeight="1" hidden="1" outlineLevel="1">
      <c r="A130" s="92"/>
      <c r="B130" s="14" t="s">
        <v>136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1.25" customHeight="1" hidden="1" outlineLevel="1">
      <c r="A131" s="92"/>
      <c r="B131" s="14" t="s">
        <v>137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1.25" customHeight="1" hidden="1" outlineLevel="1">
      <c r="A132" s="92"/>
      <c r="B132" s="14" t="s">
        <v>138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1.25" customHeight="1" hidden="1" outlineLevel="1">
      <c r="A133" s="92"/>
      <c r="B133" s="14" t="s">
        <v>139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1.25" customHeight="1" hidden="1" outlineLevel="1">
      <c r="A134" s="92"/>
      <c r="B134" s="14" t="s">
        <v>140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1.25" customHeight="1" hidden="1" outlineLevel="1">
      <c r="A135" s="92"/>
      <c r="B135" s="14" t="s">
        <v>141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1.25" hidden="1">
      <c r="A136" s="92"/>
      <c r="B136" s="15" t="s">
        <v>69</v>
      </c>
      <c r="C136" s="13">
        <f aca="true" t="shared" si="7" ref="C136:V136">SUM(C137:C139)</f>
        <v>0</v>
      </c>
      <c r="D136" s="13">
        <f t="shared" si="7"/>
        <v>0</v>
      </c>
      <c r="E136" s="13">
        <f t="shared" si="7"/>
        <v>0</v>
      </c>
      <c r="F136" s="13">
        <f t="shared" si="7"/>
        <v>0</v>
      </c>
      <c r="G136" s="13">
        <f t="shared" si="7"/>
        <v>0</v>
      </c>
      <c r="H136" s="13">
        <f t="shared" si="7"/>
        <v>0</v>
      </c>
      <c r="I136" s="13">
        <f t="shared" si="7"/>
        <v>0</v>
      </c>
      <c r="J136" s="13">
        <f t="shared" si="7"/>
        <v>0</v>
      </c>
      <c r="K136" s="13">
        <f t="shared" si="7"/>
        <v>0</v>
      </c>
      <c r="L136" s="13">
        <f t="shared" si="7"/>
        <v>0</v>
      </c>
      <c r="M136" s="13">
        <f t="shared" si="7"/>
        <v>0</v>
      </c>
      <c r="N136" s="13">
        <f t="shared" si="7"/>
        <v>0</v>
      </c>
      <c r="O136" s="13">
        <f t="shared" si="7"/>
        <v>0</v>
      </c>
      <c r="P136" s="13">
        <f t="shared" si="7"/>
        <v>0</v>
      </c>
      <c r="Q136" s="13">
        <f t="shared" si="7"/>
        <v>0</v>
      </c>
      <c r="R136" s="13">
        <f t="shared" si="7"/>
        <v>0</v>
      </c>
      <c r="S136" s="13">
        <f t="shared" si="7"/>
        <v>0</v>
      </c>
      <c r="T136" s="13">
        <f t="shared" si="7"/>
        <v>0</v>
      </c>
      <c r="U136" s="13">
        <f t="shared" si="7"/>
        <v>0</v>
      </c>
      <c r="V136" s="13">
        <f t="shared" si="7"/>
        <v>0</v>
      </c>
    </row>
    <row r="137" spans="1:22" ht="11.25" customHeight="1" hidden="1" outlineLevel="1">
      <c r="A137" s="92"/>
      <c r="B137" s="16" t="s">
        <v>142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1.25" customHeight="1" hidden="1" outlineLevel="1">
      <c r="A138" s="92"/>
      <c r="B138" s="14" t="s">
        <v>143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1.25" customHeight="1" hidden="1" outlineLevel="1">
      <c r="A139" s="92"/>
      <c r="B139" s="14" t="s">
        <v>144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9"/>
      <c r="O139" s="6"/>
      <c r="P139" s="6"/>
      <c r="Q139" s="6"/>
      <c r="R139" s="9"/>
      <c r="S139" s="6"/>
      <c r="T139" s="6"/>
      <c r="U139" s="6"/>
      <c r="V139" s="9"/>
    </row>
    <row r="140" spans="1:22" ht="11.25" customHeight="1" hidden="1" outlineLevel="1">
      <c r="A140" s="93"/>
      <c r="B140" s="17" t="s">
        <v>75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9"/>
      <c r="O140" s="6"/>
      <c r="P140" s="6"/>
      <c r="Q140" s="6"/>
      <c r="R140" s="9"/>
      <c r="S140" s="6"/>
      <c r="T140" s="6"/>
      <c r="U140" s="6"/>
      <c r="V140" s="9"/>
    </row>
    <row r="141" spans="1:22" ht="11.25" hidden="1">
      <c r="A141" s="97" t="s">
        <v>145</v>
      </c>
      <c r="B141" s="19" t="s">
        <v>15</v>
      </c>
      <c r="C141" s="11">
        <f aca="true" t="shared" si="8" ref="C141:V141">C142+C168+C200+C205</f>
        <v>0</v>
      </c>
      <c r="D141" s="11">
        <f t="shared" si="8"/>
        <v>0</v>
      </c>
      <c r="E141" s="11">
        <f t="shared" si="8"/>
        <v>0</v>
      </c>
      <c r="F141" s="11">
        <f t="shared" si="8"/>
        <v>0</v>
      </c>
      <c r="G141" s="11">
        <f t="shared" si="8"/>
        <v>0</v>
      </c>
      <c r="H141" s="11">
        <f t="shared" si="8"/>
        <v>0</v>
      </c>
      <c r="I141" s="11">
        <f t="shared" si="8"/>
        <v>0</v>
      </c>
      <c r="J141" s="11">
        <f t="shared" si="8"/>
        <v>0</v>
      </c>
      <c r="K141" s="11">
        <f t="shared" si="8"/>
        <v>0</v>
      </c>
      <c r="L141" s="11">
        <f t="shared" si="8"/>
        <v>0</v>
      </c>
      <c r="M141" s="11">
        <f t="shared" si="8"/>
        <v>0</v>
      </c>
      <c r="N141" s="11">
        <f t="shared" si="8"/>
        <v>0</v>
      </c>
      <c r="O141" s="11">
        <f t="shared" si="8"/>
        <v>0</v>
      </c>
      <c r="P141" s="11">
        <f t="shared" si="8"/>
        <v>0</v>
      </c>
      <c r="Q141" s="11">
        <f t="shared" si="8"/>
        <v>0</v>
      </c>
      <c r="R141" s="11">
        <f t="shared" si="8"/>
        <v>0</v>
      </c>
      <c r="S141" s="11">
        <f t="shared" si="8"/>
        <v>0</v>
      </c>
      <c r="T141" s="11">
        <f t="shared" si="8"/>
        <v>0</v>
      </c>
      <c r="U141" s="11">
        <f t="shared" si="8"/>
        <v>0</v>
      </c>
      <c r="V141" s="11">
        <f t="shared" si="8"/>
        <v>0</v>
      </c>
    </row>
    <row r="142" spans="1:22" ht="11.25" hidden="1">
      <c r="A142" s="97"/>
      <c r="B142" s="18" t="s">
        <v>16</v>
      </c>
      <c r="C142" s="13">
        <f aca="true" t="shared" si="9" ref="C142:V142">SUM(C143:C167)</f>
        <v>0</v>
      </c>
      <c r="D142" s="13">
        <f t="shared" si="9"/>
        <v>0</v>
      </c>
      <c r="E142" s="13">
        <f t="shared" si="9"/>
        <v>0</v>
      </c>
      <c r="F142" s="13">
        <f t="shared" si="9"/>
        <v>0</v>
      </c>
      <c r="G142" s="13">
        <f t="shared" si="9"/>
        <v>0</v>
      </c>
      <c r="H142" s="13">
        <f t="shared" si="9"/>
        <v>0</v>
      </c>
      <c r="I142" s="13">
        <f t="shared" si="9"/>
        <v>0</v>
      </c>
      <c r="J142" s="13">
        <f t="shared" si="9"/>
        <v>0</v>
      </c>
      <c r="K142" s="13">
        <f t="shared" si="9"/>
        <v>0</v>
      </c>
      <c r="L142" s="13">
        <f t="shared" si="9"/>
        <v>0</v>
      </c>
      <c r="M142" s="13">
        <f t="shared" si="9"/>
        <v>0</v>
      </c>
      <c r="N142" s="13">
        <f t="shared" si="9"/>
        <v>0</v>
      </c>
      <c r="O142" s="13">
        <f t="shared" si="9"/>
        <v>0</v>
      </c>
      <c r="P142" s="13">
        <f t="shared" si="9"/>
        <v>0</v>
      </c>
      <c r="Q142" s="13">
        <f t="shared" si="9"/>
        <v>0</v>
      </c>
      <c r="R142" s="13">
        <f t="shared" si="9"/>
        <v>0</v>
      </c>
      <c r="S142" s="13">
        <f t="shared" si="9"/>
        <v>0</v>
      </c>
      <c r="T142" s="13">
        <f t="shared" si="9"/>
        <v>0</v>
      </c>
      <c r="U142" s="13">
        <f t="shared" si="9"/>
        <v>0</v>
      </c>
      <c r="V142" s="13">
        <f t="shared" si="9"/>
        <v>0</v>
      </c>
    </row>
    <row r="143" spans="1:22" ht="11.25" hidden="1" outlineLevel="1">
      <c r="A143" s="97"/>
      <c r="B143" s="14" t="s">
        <v>146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9"/>
      <c r="O143" s="6"/>
      <c r="P143" s="6"/>
      <c r="Q143" s="6"/>
      <c r="R143" s="9"/>
      <c r="S143" s="6"/>
      <c r="T143" s="6"/>
      <c r="U143" s="6"/>
      <c r="V143" s="9"/>
    </row>
    <row r="144" spans="1:22" ht="11.25" hidden="1" outlineLevel="1">
      <c r="A144" s="97"/>
      <c r="B144" s="14" t="s">
        <v>147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9"/>
      <c r="O144" s="6"/>
      <c r="P144" s="6"/>
      <c r="Q144" s="6"/>
      <c r="R144" s="9"/>
      <c r="S144" s="6"/>
      <c r="T144" s="6"/>
      <c r="U144" s="6"/>
      <c r="V144" s="9"/>
    </row>
    <row r="145" spans="1:22" ht="11.25" hidden="1" outlineLevel="1">
      <c r="A145" s="97"/>
      <c r="B145" s="14" t="s">
        <v>148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9"/>
      <c r="O145" s="6"/>
      <c r="P145" s="6"/>
      <c r="Q145" s="6"/>
      <c r="R145" s="9"/>
      <c r="S145" s="6"/>
      <c r="T145" s="6"/>
      <c r="U145" s="6"/>
      <c r="V145" s="9"/>
    </row>
    <row r="146" spans="1:22" ht="11.25" hidden="1" outlineLevel="1">
      <c r="A146" s="97"/>
      <c r="B146" s="14" t="s">
        <v>149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9"/>
      <c r="O146" s="6"/>
      <c r="P146" s="6"/>
      <c r="Q146" s="6"/>
      <c r="R146" s="9"/>
      <c r="S146" s="6"/>
      <c r="T146" s="6"/>
      <c r="U146" s="6"/>
      <c r="V146" s="9"/>
    </row>
    <row r="147" spans="1:22" ht="11.25" hidden="1" outlineLevel="1">
      <c r="A147" s="97"/>
      <c r="B147" s="14" t="s">
        <v>150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9"/>
      <c r="O147" s="6"/>
      <c r="P147" s="6"/>
      <c r="Q147" s="6"/>
      <c r="R147" s="9"/>
      <c r="S147" s="6"/>
      <c r="T147" s="6"/>
      <c r="U147" s="6"/>
      <c r="V147" s="9"/>
    </row>
    <row r="148" spans="1:22" ht="11.25" hidden="1" outlineLevel="1">
      <c r="A148" s="97"/>
      <c r="B148" s="14" t="s">
        <v>151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9"/>
      <c r="O148" s="6"/>
      <c r="P148" s="6"/>
      <c r="Q148" s="6"/>
      <c r="R148" s="9"/>
      <c r="S148" s="6"/>
      <c r="T148" s="6"/>
      <c r="U148" s="6"/>
      <c r="V148" s="9"/>
    </row>
    <row r="149" spans="1:22" ht="11.25" hidden="1" outlineLevel="1">
      <c r="A149" s="97"/>
      <c r="B149" s="14" t="s">
        <v>152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9"/>
      <c r="O149" s="6"/>
      <c r="P149" s="6"/>
      <c r="Q149" s="6"/>
      <c r="R149" s="9"/>
      <c r="S149" s="6"/>
      <c r="T149" s="6"/>
      <c r="U149" s="6"/>
      <c r="V149" s="9"/>
    </row>
    <row r="150" spans="1:22" ht="11.25" hidden="1" outlineLevel="1">
      <c r="A150" s="97"/>
      <c r="B150" s="14" t="s">
        <v>153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9"/>
      <c r="O150" s="6"/>
      <c r="P150" s="6"/>
      <c r="Q150" s="6"/>
      <c r="R150" s="9"/>
      <c r="S150" s="6"/>
      <c r="T150" s="6"/>
      <c r="U150" s="6"/>
      <c r="V150" s="9"/>
    </row>
    <row r="151" spans="1:22" ht="11.25" hidden="1" outlineLevel="1">
      <c r="A151" s="97"/>
      <c r="B151" s="14" t="s">
        <v>154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9"/>
      <c r="O151" s="6"/>
      <c r="P151" s="6"/>
      <c r="Q151" s="6"/>
      <c r="R151" s="9"/>
      <c r="S151" s="6"/>
      <c r="T151" s="6"/>
      <c r="U151" s="6"/>
      <c r="V151" s="9"/>
    </row>
    <row r="152" spans="1:22" ht="11.25" hidden="1" outlineLevel="1">
      <c r="A152" s="97"/>
      <c r="B152" s="14" t="s">
        <v>155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9"/>
      <c r="O152" s="6"/>
      <c r="P152" s="6"/>
      <c r="Q152" s="6"/>
      <c r="R152" s="9"/>
      <c r="S152" s="6"/>
      <c r="T152" s="6"/>
      <c r="U152" s="6"/>
      <c r="V152" s="9"/>
    </row>
    <row r="153" spans="1:22" ht="11.25" hidden="1" outlineLevel="1">
      <c r="A153" s="97"/>
      <c r="B153" s="14" t="s">
        <v>156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9"/>
      <c r="O153" s="6"/>
      <c r="P153" s="6"/>
      <c r="Q153" s="6"/>
      <c r="R153" s="9"/>
      <c r="S153" s="6"/>
      <c r="T153" s="6"/>
      <c r="U153" s="6"/>
      <c r="V153" s="9"/>
    </row>
    <row r="154" spans="1:22" ht="11.25" hidden="1" outlineLevel="1">
      <c r="A154" s="97"/>
      <c r="B154" s="14" t="s">
        <v>157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9"/>
      <c r="O154" s="6"/>
      <c r="P154" s="6"/>
      <c r="Q154" s="6"/>
      <c r="R154" s="9"/>
      <c r="S154" s="6"/>
      <c r="T154" s="6"/>
      <c r="U154" s="6"/>
      <c r="V154" s="9"/>
    </row>
    <row r="155" spans="1:22" ht="11.25" hidden="1" outlineLevel="1">
      <c r="A155" s="97"/>
      <c r="B155" s="14" t="s">
        <v>158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9"/>
      <c r="O155" s="6"/>
      <c r="P155" s="6"/>
      <c r="Q155" s="6"/>
      <c r="R155" s="9"/>
      <c r="S155" s="6"/>
      <c r="T155" s="6"/>
      <c r="U155" s="6"/>
      <c r="V155" s="9"/>
    </row>
    <row r="156" spans="1:22" ht="11.25" hidden="1" outlineLevel="1">
      <c r="A156" s="97"/>
      <c r="B156" s="14" t="s">
        <v>159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9"/>
      <c r="O156" s="6"/>
      <c r="P156" s="6"/>
      <c r="Q156" s="6"/>
      <c r="R156" s="9"/>
      <c r="S156" s="6"/>
      <c r="T156" s="6"/>
      <c r="U156" s="6"/>
      <c r="V156" s="9"/>
    </row>
    <row r="157" spans="1:22" ht="11.25" hidden="1" outlineLevel="1">
      <c r="A157" s="97"/>
      <c r="B157" s="14" t="s">
        <v>160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9"/>
      <c r="O157" s="6"/>
      <c r="P157" s="6"/>
      <c r="Q157" s="6"/>
      <c r="R157" s="9"/>
      <c r="S157" s="6"/>
      <c r="T157" s="6"/>
      <c r="U157" s="6"/>
      <c r="V157" s="9"/>
    </row>
    <row r="158" spans="1:22" ht="11.25" hidden="1" outlineLevel="1">
      <c r="A158" s="97"/>
      <c r="B158" s="14" t="s">
        <v>161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9"/>
      <c r="O158" s="6"/>
      <c r="P158" s="6"/>
      <c r="Q158" s="6"/>
      <c r="R158" s="9"/>
      <c r="S158" s="6"/>
      <c r="T158" s="6"/>
      <c r="U158" s="6"/>
      <c r="V158" s="9"/>
    </row>
    <row r="159" spans="1:22" ht="11.25" hidden="1" outlineLevel="1">
      <c r="A159" s="97"/>
      <c r="B159" s="14" t="s">
        <v>162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9"/>
      <c r="O159" s="6"/>
      <c r="P159" s="6"/>
      <c r="Q159" s="6"/>
      <c r="R159" s="9"/>
      <c r="S159" s="6"/>
      <c r="T159" s="6"/>
      <c r="U159" s="6"/>
      <c r="V159" s="9"/>
    </row>
    <row r="160" spans="1:22" ht="11.25" hidden="1" outlineLevel="1">
      <c r="A160" s="97"/>
      <c r="B160" s="14" t="s">
        <v>163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9"/>
      <c r="O160" s="6"/>
      <c r="P160" s="6"/>
      <c r="Q160" s="6"/>
      <c r="R160" s="9"/>
      <c r="S160" s="6"/>
      <c r="T160" s="6"/>
      <c r="U160" s="6"/>
      <c r="V160" s="9"/>
    </row>
    <row r="161" spans="1:22" ht="11.25" hidden="1" outlineLevel="1">
      <c r="A161" s="97"/>
      <c r="B161" s="14" t="s">
        <v>164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9"/>
      <c r="O161" s="6"/>
      <c r="P161" s="6"/>
      <c r="Q161" s="6"/>
      <c r="R161" s="9"/>
      <c r="S161" s="6"/>
      <c r="T161" s="6"/>
      <c r="U161" s="6"/>
      <c r="V161" s="9"/>
    </row>
    <row r="162" spans="1:22" ht="11.25" hidden="1" outlineLevel="1">
      <c r="A162" s="97"/>
      <c r="B162" s="14" t="s">
        <v>165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9"/>
      <c r="O162" s="6"/>
      <c r="P162" s="6"/>
      <c r="Q162" s="6"/>
      <c r="R162" s="9"/>
      <c r="S162" s="6"/>
      <c r="T162" s="6"/>
      <c r="U162" s="6"/>
      <c r="V162" s="9"/>
    </row>
    <row r="163" spans="1:22" ht="11.25" hidden="1" outlineLevel="1">
      <c r="A163" s="97"/>
      <c r="B163" s="14" t="s">
        <v>166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9"/>
      <c r="O163" s="6"/>
      <c r="P163" s="6"/>
      <c r="Q163" s="6"/>
      <c r="R163" s="9"/>
      <c r="S163" s="6"/>
      <c r="T163" s="6"/>
      <c r="U163" s="6"/>
      <c r="V163" s="9"/>
    </row>
    <row r="164" spans="1:22" ht="11.25" hidden="1" outlineLevel="1">
      <c r="A164" s="97"/>
      <c r="B164" s="14" t="s">
        <v>167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9"/>
      <c r="O164" s="6"/>
      <c r="P164" s="6"/>
      <c r="Q164" s="6"/>
      <c r="R164" s="9"/>
      <c r="S164" s="6"/>
      <c r="T164" s="6"/>
      <c r="U164" s="6"/>
      <c r="V164" s="9"/>
    </row>
    <row r="165" spans="1:22" ht="11.25" hidden="1" outlineLevel="1">
      <c r="A165" s="97"/>
      <c r="B165" s="14" t="s">
        <v>168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9"/>
      <c r="O165" s="6"/>
      <c r="P165" s="6"/>
      <c r="Q165" s="6"/>
      <c r="R165" s="9"/>
      <c r="S165" s="6"/>
      <c r="T165" s="6"/>
      <c r="U165" s="6"/>
      <c r="V165" s="9"/>
    </row>
    <row r="166" spans="1:22" ht="11.25" hidden="1" outlineLevel="1">
      <c r="A166" s="97"/>
      <c r="B166" s="14" t="s">
        <v>169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9"/>
      <c r="O166" s="6"/>
      <c r="P166" s="6"/>
      <c r="Q166" s="6"/>
      <c r="R166" s="9"/>
      <c r="S166" s="6"/>
      <c r="T166" s="6"/>
      <c r="U166" s="6"/>
      <c r="V166" s="9"/>
    </row>
    <row r="167" spans="1:22" ht="11.25" hidden="1" outlineLevel="1">
      <c r="A167" s="97"/>
      <c r="B167" s="14" t="s">
        <v>170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9"/>
      <c r="O167" s="6"/>
      <c r="P167" s="6"/>
      <c r="Q167" s="6"/>
      <c r="R167" s="9"/>
      <c r="S167" s="6"/>
      <c r="T167" s="6"/>
      <c r="U167" s="6"/>
      <c r="V167" s="9"/>
    </row>
    <row r="168" spans="1:22" ht="11.25" hidden="1" outlineLevel="1">
      <c r="A168" s="97"/>
      <c r="B168" s="15" t="s">
        <v>40</v>
      </c>
      <c r="C168" s="13">
        <f aca="true" t="shared" si="10" ref="C168:V168">SUM(C169:C199)</f>
        <v>0</v>
      </c>
      <c r="D168" s="13">
        <f t="shared" si="10"/>
        <v>0</v>
      </c>
      <c r="E168" s="13">
        <f t="shared" si="10"/>
        <v>0</v>
      </c>
      <c r="F168" s="13">
        <f t="shared" si="10"/>
        <v>0</v>
      </c>
      <c r="G168" s="13">
        <f t="shared" si="10"/>
        <v>0</v>
      </c>
      <c r="H168" s="13">
        <f t="shared" si="10"/>
        <v>0</v>
      </c>
      <c r="I168" s="13">
        <f t="shared" si="10"/>
        <v>0</v>
      </c>
      <c r="J168" s="13">
        <f t="shared" si="10"/>
        <v>0</v>
      </c>
      <c r="K168" s="13">
        <f t="shared" si="10"/>
        <v>0</v>
      </c>
      <c r="L168" s="13">
        <f t="shared" si="10"/>
        <v>0</v>
      </c>
      <c r="M168" s="13">
        <f t="shared" si="10"/>
        <v>0</v>
      </c>
      <c r="N168" s="13">
        <f t="shared" si="10"/>
        <v>0</v>
      </c>
      <c r="O168" s="13">
        <f t="shared" si="10"/>
        <v>0</v>
      </c>
      <c r="P168" s="13">
        <f t="shared" si="10"/>
        <v>0</v>
      </c>
      <c r="Q168" s="13">
        <f t="shared" si="10"/>
        <v>0</v>
      </c>
      <c r="R168" s="13">
        <f t="shared" si="10"/>
        <v>0</v>
      </c>
      <c r="S168" s="13">
        <f t="shared" si="10"/>
        <v>0</v>
      </c>
      <c r="T168" s="13">
        <f t="shared" si="10"/>
        <v>0</v>
      </c>
      <c r="U168" s="13">
        <f t="shared" si="10"/>
        <v>0</v>
      </c>
      <c r="V168" s="13">
        <f t="shared" si="10"/>
        <v>0</v>
      </c>
    </row>
    <row r="169" spans="1:22" ht="11.25" hidden="1" outlineLevel="1">
      <c r="A169" s="97"/>
      <c r="B169" s="16" t="s">
        <v>171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1.25" hidden="1" outlineLevel="1">
      <c r="A170" s="97"/>
      <c r="B170" s="14" t="s">
        <v>172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1.25" hidden="1" outlineLevel="1">
      <c r="A171" s="97"/>
      <c r="B171" s="14" t="s">
        <v>173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9"/>
      <c r="O171" s="6"/>
      <c r="P171" s="6"/>
      <c r="Q171" s="6"/>
      <c r="R171" s="9"/>
      <c r="S171" s="6"/>
      <c r="T171" s="6"/>
      <c r="U171" s="6"/>
      <c r="V171" s="9"/>
    </row>
    <row r="172" spans="1:22" ht="11.25" hidden="1" outlineLevel="1">
      <c r="A172" s="97"/>
      <c r="B172" s="14" t="s">
        <v>174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9"/>
      <c r="O172" s="6"/>
      <c r="P172" s="6"/>
      <c r="Q172" s="6"/>
      <c r="R172" s="9"/>
      <c r="S172" s="6"/>
      <c r="T172" s="6"/>
      <c r="U172" s="6"/>
      <c r="V172" s="9"/>
    </row>
    <row r="173" spans="1:22" ht="11.25" hidden="1" outlineLevel="1">
      <c r="A173" s="97"/>
      <c r="B173" s="14" t="s">
        <v>175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9"/>
      <c r="O173" s="6"/>
      <c r="P173" s="6"/>
      <c r="Q173" s="6"/>
      <c r="R173" s="9"/>
      <c r="S173" s="6"/>
      <c r="T173" s="6"/>
      <c r="U173" s="6"/>
      <c r="V173" s="9"/>
    </row>
    <row r="174" spans="1:22" ht="11.25" hidden="1" outlineLevel="1">
      <c r="A174" s="97"/>
      <c r="B174" s="14" t="s">
        <v>176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9"/>
      <c r="O174" s="6"/>
      <c r="P174" s="6"/>
      <c r="Q174" s="6"/>
      <c r="R174" s="9"/>
      <c r="S174" s="6"/>
      <c r="T174" s="6"/>
      <c r="U174" s="6"/>
      <c r="V174" s="9"/>
    </row>
    <row r="175" spans="1:22" ht="11.25" hidden="1" outlineLevel="1">
      <c r="A175" s="97"/>
      <c r="B175" s="14" t="s">
        <v>177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9"/>
      <c r="O175" s="6"/>
      <c r="P175" s="6"/>
      <c r="Q175" s="6"/>
      <c r="R175" s="9"/>
      <c r="S175" s="6"/>
      <c r="T175" s="6"/>
      <c r="U175" s="6"/>
      <c r="V175" s="9"/>
    </row>
    <row r="176" spans="1:22" ht="11.25" hidden="1" outlineLevel="1">
      <c r="A176" s="97"/>
      <c r="B176" s="14" t="s">
        <v>178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9"/>
      <c r="O176" s="6"/>
      <c r="P176" s="6"/>
      <c r="Q176" s="6"/>
      <c r="R176" s="9"/>
      <c r="S176" s="6"/>
      <c r="T176" s="6"/>
      <c r="U176" s="6"/>
      <c r="V176" s="9"/>
    </row>
    <row r="177" spans="1:22" ht="11.25" hidden="1" outlineLevel="1">
      <c r="A177" s="97"/>
      <c r="B177" s="14" t="s">
        <v>179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9"/>
      <c r="O177" s="6"/>
      <c r="P177" s="6"/>
      <c r="Q177" s="6"/>
      <c r="R177" s="9"/>
      <c r="S177" s="6"/>
      <c r="T177" s="6"/>
      <c r="U177" s="6"/>
      <c r="V177" s="9"/>
    </row>
    <row r="178" spans="1:22" ht="11.25" hidden="1" outlineLevel="1">
      <c r="A178" s="97"/>
      <c r="B178" s="14" t="s">
        <v>180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9"/>
      <c r="O178" s="6"/>
      <c r="P178" s="6"/>
      <c r="Q178" s="6"/>
      <c r="R178" s="9"/>
      <c r="S178" s="6"/>
      <c r="T178" s="6"/>
      <c r="U178" s="6"/>
      <c r="V178" s="9"/>
    </row>
    <row r="179" spans="1:22" ht="11.25" hidden="1" outlineLevel="1">
      <c r="A179" s="97"/>
      <c r="B179" s="14" t="s">
        <v>181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9"/>
      <c r="O179" s="6"/>
      <c r="P179" s="6"/>
      <c r="Q179" s="6"/>
      <c r="R179" s="9"/>
      <c r="S179" s="6"/>
      <c r="T179" s="6"/>
      <c r="U179" s="6"/>
      <c r="V179" s="9"/>
    </row>
    <row r="180" spans="1:22" ht="11.25" hidden="1" outlineLevel="1">
      <c r="A180" s="97"/>
      <c r="B180" s="14" t="s">
        <v>182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9"/>
      <c r="O180" s="6"/>
      <c r="P180" s="6"/>
      <c r="Q180" s="6"/>
      <c r="R180" s="9"/>
      <c r="S180" s="6"/>
      <c r="T180" s="6"/>
      <c r="U180" s="6"/>
      <c r="V180" s="9"/>
    </row>
    <row r="181" spans="1:22" ht="11.25" hidden="1" outlineLevel="1">
      <c r="A181" s="97"/>
      <c r="B181" s="14" t="s">
        <v>183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6"/>
      <c r="P181" s="6"/>
      <c r="Q181" s="6"/>
      <c r="R181" s="9"/>
      <c r="S181" s="6"/>
      <c r="T181" s="6"/>
      <c r="U181" s="6"/>
      <c r="V181" s="9"/>
    </row>
    <row r="182" spans="1:22" ht="11.25" hidden="1" outlineLevel="1">
      <c r="A182" s="97"/>
      <c r="B182" s="14" t="s">
        <v>184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9"/>
      <c r="O182" s="6"/>
      <c r="P182" s="6"/>
      <c r="Q182" s="6"/>
      <c r="R182" s="9"/>
      <c r="S182" s="6"/>
      <c r="T182" s="6"/>
      <c r="U182" s="6"/>
      <c r="V182" s="9"/>
    </row>
    <row r="183" spans="1:22" ht="11.25" hidden="1" outlineLevel="1">
      <c r="A183" s="97"/>
      <c r="B183" s="14" t="s">
        <v>185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9"/>
      <c r="O183" s="6"/>
      <c r="P183" s="6"/>
      <c r="Q183" s="6"/>
      <c r="R183" s="9"/>
      <c r="S183" s="6"/>
      <c r="T183" s="6"/>
      <c r="U183" s="6"/>
      <c r="V183" s="9"/>
    </row>
    <row r="184" spans="1:22" ht="11.25" hidden="1" outlineLevel="1">
      <c r="A184" s="97"/>
      <c r="B184" s="14" t="s">
        <v>186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9"/>
      <c r="O184" s="6"/>
      <c r="P184" s="6"/>
      <c r="Q184" s="6"/>
      <c r="R184" s="9"/>
      <c r="S184" s="6"/>
      <c r="T184" s="6"/>
      <c r="U184" s="6"/>
      <c r="V184" s="9"/>
    </row>
    <row r="185" spans="1:22" ht="11.25" hidden="1" outlineLevel="1">
      <c r="A185" s="97"/>
      <c r="B185" s="14" t="s">
        <v>187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9"/>
      <c r="O185" s="6"/>
      <c r="P185" s="6"/>
      <c r="Q185" s="6"/>
      <c r="R185" s="9"/>
      <c r="S185" s="6"/>
      <c r="T185" s="6"/>
      <c r="U185" s="6"/>
      <c r="V185" s="9"/>
    </row>
    <row r="186" spans="1:22" ht="11.25" hidden="1" outlineLevel="1">
      <c r="A186" s="97"/>
      <c r="B186" s="14" t="s">
        <v>188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9"/>
      <c r="O186" s="6"/>
      <c r="P186" s="6"/>
      <c r="Q186" s="6"/>
      <c r="R186" s="9"/>
      <c r="S186" s="6"/>
      <c r="T186" s="6"/>
      <c r="U186" s="6"/>
      <c r="V186" s="9"/>
    </row>
    <row r="187" spans="1:22" ht="11.25" hidden="1" outlineLevel="1">
      <c r="A187" s="97"/>
      <c r="B187" s="14" t="s">
        <v>189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9"/>
      <c r="O187" s="6"/>
      <c r="P187" s="6"/>
      <c r="Q187" s="6"/>
      <c r="R187" s="9"/>
      <c r="S187" s="6"/>
      <c r="T187" s="6"/>
      <c r="U187" s="6"/>
      <c r="V187" s="9"/>
    </row>
    <row r="188" spans="1:22" ht="11.25" hidden="1" outlineLevel="1">
      <c r="A188" s="97"/>
      <c r="B188" s="14" t="s">
        <v>190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9"/>
      <c r="O188" s="6"/>
      <c r="P188" s="6"/>
      <c r="Q188" s="6"/>
      <c r="R188" s="9"/>
      <c r="S188" s="6"/>
      <c r="T188" s="6"/>
      <c r="U188" s="6"/>
      <c r="V188" s="9"/>
    </row>
    <row r="189" spans="1:22" ht="11.25" hidden="1" outlineLevel="1">
      <c r="A189" s="97"/>
      <c r="B189" s="14" t="s">
        <v>191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9"/>
      <c r="O189" s="6"/>
      <c r="P189" s="6"/>
      <c r="Q189" s="6"/>
      <c r="R189" s="9"/>
      <c r="S189" s="6"/>
      <c r="T189" s="6"/>
      <c r="U189" s="6"/>
      <c r="V189" s="9"/>
    </row>
    <row r="190" spans="1:22" ht="11.25" hidden="1" outlineLevel="1">
      <c r="A190" s="97"/>
      <c r="B190" s="14" t="s">
        <v>192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9"/>
      <c r="O190" s="6"/>
      <c r="P190" s="6"/>
      <c r="Q190" s="6"/>
      <c r="R190" s="9"/>
      <c r="S190" s="6"/>
      <c r="T190" s="6"/>
      <c r="U190" s="6"/>
      <c r="V190" s="9"/>
    </row>
    <row r="191" spans="1:22" ht="11.25" hidden="1" outlineLevel="1">
      <c r="A191" s="97"/>
      <c r="B191" s="14" t="s">
        <v>193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9"/>
      <c r="O191" s="6"/>
      <c r="P191" s="6"/>
      <c r="Q191" s="6"/>
      <c r="R191" s="9"/>
      <c r="S191" s="6"/>
      <c r="T191" s="6"/>
      <c r="U191" s="6"/>
      <c r="V191" s="9"/>
    </row>
    <row r="192" spans="1:22" ht="11.25" hidden="1" outlineLevel="1">
      <c r="A192" s="97"/>
      <c r="B192" s="14" t="s">
        <v>194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9"/>
      <c r="O192" s="6"/>
      <c r="P192" s="6"/>
      <c r="Q192" s="6"/>
      <c r="R192" s="9"/>
      <c r="S192" s="6"/>
      <c r="T192" s="6"/>
      <c r="U192" s="6"/>
      <c r="V192" s="9"/>
    </row>
    <row r="193" spans="1:22" ht="11.25" hidden="1" outlineLevel="1">
      <c r="A193" s="97"/>
      <c r="B193" s="14" t="s">
        <v>195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9"/>
      <c r="O193" s="6"/>
      <c r="P193" s="6"/>
      <c r="Q193" s="6"/>
      <c r="R193" s="9"/>
      <c r="S193" s="6"/>
      <c r="T193" s="6"/>
      <c r="U193" s="6"/>
      <c r="V193" s="9"/>
    </row>
    <row r="194" spans="1:22" ht="11.25" hidden="1" outlineLevel="1">
      <c r="A194" s="97"/>
      <c r="B194" s="14" t="s">
        <v>196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9"/>
      <c r="O194" s="6"/>
      <c r="P194" s="6"/>
      <c r="Q194" s="6"/>
      <c r="R194" s="9"/>
      <c r="S194" s="6"/>
      <c r="T194" s="6"/>
      <c r="U194" s="6"/>
      <c r="V194" s="9"/>
    </row>
    <row r="195" spans="1:22" ht="11.25" hidden="1" outlineLevel="1">
      <c r="A195" s="97"/>
      <c r="B195" s="14" t="s">
        <v>197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9"/>
      <c r="O195" s="6"/>
      <c r="P195" s="6"/>
      <c r="Q195" s="6"/>
      <c r="R195" s="9"/>
      <c r="S195" s="6"/>
      <c r="T195" s="6"/>
      <c r="U195" s="6"/>
      <c r="V195" s="9"/>
    </row>
    <row r="196" spans="1:22" ht="11.25" hidden="1" outlineLevel="1">
      <c r="A196" s="97"/>
      <c r="B196" s="14" t="s">
        <v>198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9"/>
      <c r="O196" s="6"/>
      <c r="P196" s="6"/>
      <c r="Q196" s="6"/>
      <c r="R196" s="9"/>
      <c r="S196" s="6"/>
      <c r="T196" s="6"/>
      <c r="U196" s="6"/>
      <c r="V196" s="9"/>
    </row>
    <row r="197" spans="1:22" ht="11.25" hidden="1" outlineLevel="1">
      <c r="A197" s="97"/>
      <c r="B197" s="14" t="s">
        <v>199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4"/>
      <c r="O197" s="5"/>
      <c r="P197" s="5"/>
      <c r="Q197" s="5"/>
      <c r="R197" s="14"/>
      <c r="S197" s="5"/>
      <c r="T197" s="5"/>
      <c r="U197" s="6"/>
      <c r="V197" s="9"/>
    </row>
    <row r="198" spans="1:22" ht="11.25" hidden="1" outlineLevel="1">
      <c r="A198" s="97"/>
      <c r="B198" s="14" t="s">
        <v>200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9"/>
      <c r="O198" s="6"/>
      <c r="P198" s="6"/>
      <c r="Q198" s="6"/>
      <c r="R198" s="9"/>
      <c r="S198" s="6"/>
      <c r="T198" s="6"/>
      <c r="U198" s="6"/>
      <c r="V198" s="9"/>
    </row>
    <row r="199" spans="1:22" ht="11.25" hidden="1">
      <c r="A199" s="97"/>
      <c r="B199" s="14" t="s">
        <v>201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9"/>
      <c r="O199" s="6"/>
      <c r="P199" s="6"/>
      <c r="Q199" s="6"/>
      <c r="R199" s="9"/>
      <c r="S199" s="6"/>
      <c r="T199" s="6"/>
      <c r="U199" s="6"/>
      <c r="V199" s="9"/>
    </row>
    <row r="200" spans="1:22" ht="11.25" hidden="1" outlineLevel="1">
      <c r="A200" s="97"/>
      <c r="B200" s="15" t="s">
        <v>69</v>
      </c>
      <c r="C200" s="13">
        <f aca="true" t="shared" si="11" ref="C200:V200">SUM(C201:C204)</f>
        <v>0</v>
      </c>
      <c r="D200" s="13">
        <f t="shared" si="11"/>
        <v>0</v>
      </c>
      <c r="E200" s="13">
        <f t="shared" si="11"/>
        <v>0</v>
      </c>
      <c r="F200" s="13">
        <f t="shared" si="11"/>
        <v>0</v>
      </c>
      <c r="G200" s="13">
        <f t="shared" si="11"/>
        <v>0</v>
      </c>
      <c r="H200" s="13">
        <f t="shared" si="11"/>
        <v>0</v>
      </c>
      <c r="I200" s="13">
        <f t="shared" si="11"/>
        <v>0</v>
      </c>
      <c r="J200" s="13">
        <f t="shared" si="11"/>
        <v>0</v>
      </c>
      <c r="K200" s="13">
        <f t="shared" si="11"/>
        <v>0</v>
      </c>
      <c r="L200" s="13">
        <f t="shared" si="11"/>
        <v>0</v>
      </c>
      <c r="M200" s="13">
        <f t="shared" si="11"/>
        <v>0</v>
      </c>
      <c r="N200" s="13">
        <f t="shared" si="11"/>
        <v>0</v>
      </c>
      <c r="O200" s="13">
        <f t="shared" si="11"/>
        <v>0</v>
      </c>
      <c r="P200" s="13">
        <f t="shared" si="11"/>
        <v>0</v>
      </c>
      <c r="Q200" s="13">
        <f t="shared" si="11"/>
        <v>0</v>
      </c>
      <c r="R200" s="13">
        <f t="shared" si="11"/>
        <v>0</v>
      </c>
      <c r="S200" s="13">
        <f t="shared" si="11"/>
        <v>0</v>
      </c>
      <c r="T200" s="13">
        <f t="shared" si="11"/>
        <v>0</v>
      </c>
      <c r="U200" s="13">
        <f t="shared" si="11"/>
        <v>0</v>
      </c>
      <c r="V200" s="13">
        <f t="shared" si="11"/>
        <v>0</v>
      </c>
    </row>
    <row r="201" spans="1:22" ht="11.25" hidden="1" outlineLevel="1">
      <c r="A201" s="97"/>
      <c r="B201" s="14" t="s">
        <v>202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9"/>
      <c r="O201" s="6"/>
      <c r="P201" s="6"/>
      <c r="Q201" s="6"/>
      <c r="R201" s="9"/>
      <c r="S201" s="6"/>
      <c r="T201" s="6"/>
      <c r="U201" s="6"/>
      <c r="V201" s="9"/>
    </row>
    <row r="202" spans="1:22" ht="11.25" hidden="1" outlineLevel="1">
      <c r="A202" s="97"/>
      <c r="B202" s="14" t="s">
        <v>203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9"/>
      <c r="O202" s="6"/>
      <c r="P202" s="6"/>
      <c r="Q202" s="6"/>
      <c r="R202" s="9"/>
      <c r="S202" s="6"/>
      <c r="T202" s="6"/>
      <c r="U202" s="6"/>
      <c r="V202" s="9"/>
    </row>
    <row r="203" spans="1:22" ht="11.25" hidden="1">
      <c r="A203" s="98"/>
      <c r="B203" s="14" t="s">
        <v>204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9"/>
      <c r="O203" s="6"/>
      <c r="P203" s="6"/>
      <c r="Q203" s="6"/>
      <c r="R203" s="9"/>
      <c r="S203" s="6"/>
      <c r="T203" s="6"/>
      <c r="U203" s="6"/>
      <c r="V203" s="9"/>
    </row>
    <row r="204" spans="1:22" ht="11.25" hidden="1">
      <c r="A204" s="98"/>
      <c r="B204" s="14" t="s">
        <v>205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9"/>
      <c r="O204" s="6"/>
      <c r="P204" s="6"/>
      <c r="Q204" s="6"/>
      <c r="R204" s="9"/>
      <c r="S204" s="6"/>
      <c r="T204" s="6"/>
      <c r="U204" s="6"/>
      <c r="V204" s="9"/>
    </row>
    <row r="205" spans="1:22" ht="11.25" hidden="1">
      <c r="A205" s="98"/>
      <c r="B205" s="20" t="s">
        <v>75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9"/>
      <c r="O205" s="6"/>
      <c r="P205" s="6"/>
      <c r="Q205" s="6"/>
      <c r="R205" s="9"/>
      <c r="S205" s="6"/>
      <c r="T205" s="6"/>
      <c r="U205" s="6"/>
      <c r="V205" s="9"/>
    </row>
    <row r="206" spans="1:22" ht="11.25" hidden="1">
      <c r="A206" s="97" t="s">
        <v>206</v>
      </c>
      <c r="B206" s="19" t="s">
        <v>15</v>
      </c>
      <c r="C206" s="11">
        <f aca="true" t="shared" si="12" ref="C206:V206">C207+C221+C244+C250</f>
        <v>0</v>
      </c>
      <c r="D206" s="11">
        <f t="shared" si="12"/>
        <v>0</v>
      </c>
      <c r="E206" s="11">
        <f t="shared" si="12"/>
        <v>0</v>
      </c>
      <c r="F206" s="11">
        <f t="shared" si="12"/>
        <v>0</v>
      </c>
      <c r="G206" s="11">
        <f t="shared" si="12"/>
        <v>0</v>
      </c>
      <c r="H206" s="11">
        <f t="shared" si="12"/>
        <v>0</v>
      </c>
      <c r="I206" s="11">
        <f t="shared" si="12"/>
        <v>0</v>
      </c>
      <c r="J206" s="11">
        <f t="shared" si="12"/>
        <v>0</v>
      </c>
      <c r="K206" s="11">
        <f t="shared" si="12"/>
        <v>0</v>
      </c>
      <c r="L206" s="11">
        <f t="shared" si="12"/>
        <v>0</v>
      </c>
      <c r="M206" s="11">
        <f t="shared" si="12"/>
        <v>0</v>
      </c>
      <c r="N206" s="11">
        <f t="shared" si="12"/>
        <v>0</v>
      </c>
      <c r="O206" s="11">
        <f t="shared" si="12"/>
        <v>0</v>
      </c>
      <c r="P206" s="11">
        <f t="shared" si="12"/>
        <v>0</v>
      </c>
      <c r="Q206" s="11">
        <f t="shared" si="12"/>
        <v>0</v>
      </c>
      <c r="R206" s="11">
        <f t="shared" si="12"/>
        <v>0</v>
      </c>
      <c r="S206" s="11">
        <f t="shared" si="12"/>
        <v>0</v>
      </c>
      <c r="T206" s="11">
        <f t="shared" si="12"/>
        <v>0</v>
      </c>
      <c r="U206" s="11">
        <f t="shared" si="12"/>
        <v>0</v>
      </c>
      <c r="V206" s="11">
        <f t="shared" si="12"/>
        <v>0</v>
      </c>
    </row>
    <row r="207" spans="1:22" ht="11.25" hidden="1">
      <c r="A207" s="97"/>
      <c r="B207" s="18" t="s">
        <v>16</v>
      </c>
      <c r="C207" s="13">
        <f aca="true" t="shared" si="13" ref="C207:V207">SUM(C208:C220)</f>
        <v>0</v>
      </c>
      <c r="D207" s="13">
        <f t="shared" si="13"/>
        <v>0</v>
      </c>
      <c r="E207" s="13">
        <f t="shared" si="13"/>
        <v>0</v>
      </c>
      <c r="F207" s="13">
        <f t="shared" si="13"/>
        <v>0</v>
      </c>
      <c r="G207" s="13">
        <f t="shared" si="13"/>
        <v>0</v>
      </c>
      <c r="H207" s="13">
        <f t="shared" si="13"/>
        <v>0</v>
      </c>
      <c r="I207" s="13">
        <f t="shared" si="13"/>
        <v>0</v>
      </c>
      <c r="J207" s="13">
        <f t="shared" si="13"/>
        <v>0</v>
      </c>
      <c r="K207" s="13">
        <f t="shared" si="13"/>
        <v>0</v>
      </c>
      <c r="L207" s="13">
        <f t="shared" si="13"/>
        <v>0</v>
      </c>
      <c r="M207" s="13">
        <f t="shared" si="13"/>
        <v>0</v>
      </c>
      <c r="N207" s="13">
        <f t="shared" si="13"/>
        <v>0</v>
      </c>
      <c r="O207" s="13">
        <f t="shared" si="13"/>
        <v>0</v>
      </c>
      <c r="P207" s="13">
        <f t="shared" si="13"/>
        <v>0</v>
      </c>
      <c r="Q207" s="13">
        <f t="shared" si="13"/>
        <v>0</v>
      </c>
      <c r="R207" s="13">
        <f t="shared" si="13"/>
        <v>0</v>
      </c>
      <c r="S207" s="13">
        <f t="shared" si="13"/>
        <v>0</v>
      </c>
      <c r="T207" s="13">
        <f t="shared" si="13"/>
        <v>0</v>
      </c>
      <c r="U207" s="13">
        <f t="shared" si="13"/>
        <v>0</v>
      </c>
      <c r="V207" s="13">
        <f t="shared" si="13"/>
        <v>0</v>
      </c>
    </row>
    <row r="208" spans="1:22" ht="11.25" customHeight="1" hidden="1" outlineLevel="1">
      <c r="A208" s="97"/>
      <c r="B208" s="21" t="s">
        <v>207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9"/>
      <c r="O208" s="6"/>
      <c r="P208" s="6"/>
      <c r="Q208" s="6"/>
      <c r="R208" s="9"/>
      <c r="S208" s="6"/>
      <c r="T208" s="6"/>
      <c r="U208" s="6"/>
      <c r="V208" s="9"/>
    </row>
    <row r="209" spans="1:22" ht="11.25" customHeight="1" hidden="1" outlineLevel="1">
      <c r="A209" s="97"/>
      <c r="B209" s="21" t="s">
        <v>208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9"/>
      <c r="O209" s="6"/>
      <c r="P209" s="6"/>
      <c r="Q209" s="6"/>
      <c r="R209" s="9"/>
      <c r="S209" s="6"/>
      <c r="T209" s="6"/>
      <c r="U209" s="6"/>
      <c r="V209" s="9"/>
    </row>
    <row r="210" spans="1:22" ht="11.25" customHeight="1" hidden="1" outlineLevel="1">
      <c r="A210" s="97"/>
      <c r="B210" s="21" t="s">
        <v>209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9"/>
      <c r="O210" s="6"/>
      <c r="P210" s="6"/>
      <c r="Q210" s="6"/>
      <c r="R210" s="9"/>
      <c r="S210" s="6"/>
      <c r="T210" s="6"/>
      <c r="U210" s="6"/>
      <c r="V210" s="9"/>
    </row>
    <row r="211" spans="1:22" ht="11.25" customHeight="1" hidden="1" outlineLevel="1">
      <c r="A211" s="97"/>
      <c r="B211" s="21" t="s">
        <v>210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9"/>
      <c r="O211" s="6"/>
      <c r="P211" s="6"/>
      <c r="Q211" s="6"/>
      <c r="R211" s="9"/>
      <c r="S211" s="6"/>
      <c r="T211" s="6"/>
      <c r="U211" s="6"/>
      <c r="V211" s="9"/>
    </row>
    <row r="212" spans="1:22" ht="11.25" customHeight="1" hidden="1" outlineLevel="1">
      <c r="A212" s="97"/>
      <c r="B212" s="21" t="s">
        <v>211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9"/>
      <c r="O212" s="6"/>
      <c r="P212" s="6"/>
      <c r="Q212" s="6"/>
      <c r="R212" s="9"/>
      <c r="S212" s="6"/>
      <c r="T212" s="6"/>
      <c r="U212" s="6"/>
      <c r="V212" s="9"/>
    </row>
    <row r="213" spans="1:22" ht="11.25" customHeight="1" hidden="1" outlineLevel="1">
      <c r="A213" s="97"/>
      <c r="B213" s="21" t="s">
        <v>212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9"/>
      <c r="O213" s="6"/>
      <c r="P213" s="6"/>
      <c r="Q213" s="6"/>
      <c r="R213" s="9"/>
      <c r="S213" s="6"/>
      <c r="T213" s="6"/>
      <c r="U213" s="6"/>
      <c r="V213" s="9"/>
    </row>
    <row r="214" spans="1:22" ht="11.25" customHeight="1" hidden="1" outlineLevel="1">
      <c r="A214" s="97"/>
      <c r="B214" s="21" t="s">
        <v>213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9"/>
      <c r="O214" s="6"/>
      <c r="P214" s="6"/>
      <c r="Q214" s="6"/>
      <c r="R214" s="9"/>
      <c r="S214" s="6"/>
      <c r="T214" s="6"/>
      <c r="U214" s="6"/>
      <c r="V214" s="9"/>
    </row>
    <row r="215" spans="1:22" ht="11.25" customHeight="1" hidden="1" outlineLevel="1">
      <c r="A215" s="97"/>
      <c r="B215" s="21" t="s">
        <v>214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9"/>
      <c r="O215" s="6"/>
      <c r="P215" s="6"/>
      <c r="Q215" s="6"/>
      <c r="R215" s="9"/>
      <c r="S215" s="6"/>
      <c r="T215" s="6"/>
      <c r="U215" s="6"/>
      <c r="V215" s="9"/>
    </row>
    <row r="216" spans="1:22" ht="11.25" customHeight="1" hidden="1" outlineLevel="1">
      <c r="A216" s="97"/>
      <c r="B216" s="21" t="s">
        <v>215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9"/>
      <c r="O216" s="6"/>
      <c r="P216" s="6"/>
      <c r="Q216" s="6"/>
      <c r="R216" s="9"/>
      <c r="S216" s="6"/>
      <c r="T216" s="6"/>
      <c r="U216" s="6"/>
      <c r="V216" s="9"/>
    </row>
    <row r="217" spans="1:22" ht="11.25" customHeight="1" hidden="1" outlineLevel="1">
      <c r="A217" s="97"/>
      <c r="B217" s="21" t="s">
        <v>216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9"/>
      <c r="O217" s="6"/>
      <c r="P217" s="6"/>
      <c r="Q217" s="6"/>
      <c r="R217" s="9"/>
      <c r="S217" s="6"/>
      <c r="T217" s="6"/>
      <c r="U217" s="6"/>
      <c r="V217" s="9"/>
    </row>
    <row r="218" spans="1:22" ht="11.25" customHeight="1" hidden="1" outlineLevel="1">
      <c r="A218" s="97"/>
      <c r="B218" s="21" t="s">
        <v>217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9"/>
      <c r="O218" s="6"/>
      <c r="P218" s="6"/>
      <c r="Q218" s="6"/>
      <c r="R218" s="9"/>
      <c r="S218" s="6"/>
      <c r="T218" s="6"/>
      <c r="U218" s="6"/>
      <c r="V218" s="9"/>
    </row>
    <row r="219" spans="1:22" ht="11.25" customHeight="1" hidden="1" outlineLevel="1">
      <c r="A219" s="97"/>
      <c r="B219" s="21" t="s">
        <v>218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9"/>
      <c r="O219" s="6"/>
      <c r="P219" s="6"/>
      <c r="Q219" s="6"/>
      <c r="R219" s="9"/>
      <c r="S219" s="6"/>
      <c r="T219" s="6"/>
      <c r="U219" s="6"/>
      <c r="V219" s="9"/>
    </row>
    <row r="220" spans="1:22" ht="11.25" customHeight="1" hidden="1" outlineLevel="1">
      <c r="A220" s="97"/>
      <c r="B220" s="21" t="s">
        <v>104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9"/>
      <c r="O220" s="6"/>
      <c r="P220" s="6"/>
      <c r="Q220" s="6"/>
      <c r="R220" s="9"/>
      <c r="S220" s="6"/>
      <c r="T220" s="6"/>
      <c r="U220" s="6"/>
      <c r="V220" s="9"/>
    </row>
    <row r="221" spans="1:22" ht="11.25" hidden="1">
      <c r="A221" s="97"/>
      <c r="B221" s="18" t="s">
        <v>40</v>
      </c>
      <c r="C221" s="13">
        <f aca="true" t="shared" si="14" ref="C221:V221">SUM(C222:C243)</f>
        <v>0</v>
      </c>
      <c r="D221" s="13">
        <f t="shared" si="14"/>
        <v>0</v>
      </c>
      <c r="E221" s="13">
        <f t="shared" si="14"/>
        <v>0</v>
      </c>
      <c r="F221" s="13">
        <f t="shared" si="14"/>
        <v>0</v>
      </c>
      <c r="G221" s="13">
        <f t="shared" si="14"/>
        <v>0</v>
      </c>
      <c r="H221" s="13">
        <f t="shared" si="14"/>
        <v>0</v>
      </c>
      <c r="I221" s="13">
        <f t="shared" si="14"/>
        <v>0</v>
      </c>
      <c r="J221" s="13">
        <f t="shared" si="14"/>
        <v>0</v>
      </c>
      <c r="K221" s="13">
        <f t="shared" si="14"/>
        <v>0</v>
      </c>
      <c r="L221" s="13">
        <f t="shared" si="14"/>
        <v>0</v>
      </c>
      <c r="M221" s="13">
        <f t="shared" si="14"/>
        <v>0</v>
      </c>
      <c r="N221" s="13">
        <f t="shared" si="14"/>
        <v>0</v>
      </c>
      <c r="O221" s="13">
        <f t="shared" si="14"/>
        <v>0</v>
      </c>
      <c r="P221" s="13">
        <f t="shared" si="14"/>
        <v>0</v>
      </c>
      <c r="Q221" s="13">
        <f t="shared" si="14"/>
        <v>0</v>
      </c>
      <c r="R221" s="13">
        <f t="shared" si="14"/>
        <v>0</v>
      </c>
      <c r="S221" s="13">
        <f t="shared" si="14"/>
        <v>0</v>
      </c>
      <c r="T221" s="13">
        <f t="shared" si="14"/>
        <v>0</v>
      </c>
      <c r="U221" s="13">
        <f t="shared" si="14"/>
        <v>0</v>
      </c>
      <c r="V221" s="13">
        <f t="shared" si="14"/>
        <v>0</v>
      </c>
    </row>
    <row r="222" spans="1:22" ht="11.25" customHeight="1" hidden="1" outlineLevel="1">
      <c r="A222" s="97"/>
      <c r="B222" s="21" t="s">
        <v>219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9"/>
      <c r="O222" s="6"/>
      <c r="P222" s="6"/>
      <c r="Q222" s="6"/>
      <c r="R222" s="9"/>
      <c r="S222" s="6"/>
      <c r="T222" s="6"/>
      <c r="U222" s="6"/>
      <c r="V222" s="9"/>
    </row>
    <row r="223" spans="1:22" ht="11.25" customHeight="1" hidden="1" outlineLevel="1">
      <c r="A223" s="97"/>
      <c r="B223" s="21" t="s">
        <v>220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9"/>
      <c r="O223" s="6"/>
      <c r="P223" s="6"/>
      <c r="Q223" s="6"/>
      <c r="R223" s="9"/>
      <c r="S223" s="6"/>
      <c r="T223" s="6"/>
      <c r="U223" s="6"/>
      <c r="V223" s="9"/>
    </row>
    <row r="224" spans="1:22" ht="11.25" customHeight="1" hidden="1" outlineLevel="1">
      <c r="A224" s="97"/>
      <c r="B224" s="21" t="s">
        <v>221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9"/>
      <c r="O224" s="6"/>
      <c r="P224" s="6"/>
      <c r="Q224" s="6"/>
      <c r="R224" s="9"/>
      <c r="S224" s="6"/>
      <c r="T224" s="6"/>
      <c r="U224" s="6"/>
      <c r="V224" s="9"/>
    </row>
    <row r="225" spans="1:22" ht="11.25" hidden="1" outlineLevel="1">
      <c r="A225" s="97"/>
      <c r="B225" s="21" t="s">
        <v>222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9"/>
      <c r="O225" s="6"/>
      <c r="P225" s="6"/>
      <c r="Q225" s="6"/>
      <c r="R225" s="9"/>
      <c r="S225" s="6"/>
      <c r="T225" s="6"/>
      <c r="U225" s="6"/>
      <c r="V225" s="9"/>
    </row>
    <row r="226" spans="1:22" ht="11.25" customHeight="1" hidden="1" outlineLevel="1">
      <c r="A226" s="97"/>
      <c r="B226" s="21" t="s">
        <v>223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9"/>
      <c r="O226" s="6"/>
      <c r="P226" s="6"/>
      <c r="Q226" s="6"/>
      <c r="R226" s="9"/>
      <c r="S226" s="6"/>
      <c r="T226" s="6"/>
      <c r="U226" s="6"/>
      <c r="V226" s="9"/>
    </row>
    <row r="227" spans="1:22" ht="11.25" customHeight="1" hidden="1" outlineLevel="1">
      <c r="A227" s="97"/>
      <c r="B227" s="21" t="s">
        <v>224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9"/>
      <c r="O227" s="6"/>
      <c r="P227" s="6"/>
      <c r="Q227" s="6"/>
      <c r="R227" s="9"/>
      <c r="S227" s="6"/>
      <c r="T227" s="6"/>
      <c r="U227" s="6"/>
      <c r="V227" s="9"/>
    </row>
    <row r="228" spans="1:22" ht="11.25" customHeight="1" hidden="1" outlineLevel="1">
      <c r="A228" s="97"/>
      <c r="B228" s="21" t="s">
        <v>225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9"/>
      <c r="O228" s="6"/>
      <c r="P228" s="6"/>
      <c r="Q228" s="6"/>
      <c r="R228" s="9"/>
      <c r="S228" s="6"/>
      <c r="T228" s="6"/>
      <c r="U228" s="6"/>
      <c r="V228" s="9"/>
    </row>
    <row r="229" spans="1:22" ht="11.25" customHeight="1" hidden="1" outlineLevel="1">
      <c r="A229" s="97"/>
      <c r="B229" s="21" t="s">
        <v>226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9"/>
      <c r="O229" s="6"/>
      <c r="P229" s="6"/>
      <c r="Q229" s="6"/>
      <c r="R229" s="9"/>
      <c r="S229" s="6"/>
      <c r="T229" s="6"/>
      <c r="U229" s="6"/>
      <c r="V229" s="9"/>
    </row>
    <row r="230" spans="1:22" ht="11.25" customHeight="1" hidden="1" outlineLevel="1">
      <c r="A230" s="97"/>
      <c r="B230" s="21" t="s">
        <v>227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9"/>
      <c r="O230" s="6"/>
      <c r="P230" s="6"/>
      <c r="Q230" s="6"/>
      <c r="R230" s="9"/>
      <c r="S230" s="6"/>
      <c r="T230" s="6"/>
      <c r="U230" s="6"/>
      <c r="V230" s="9"/>
    </row>
    <row r="231" spans="1:22" ht="11.25" customHeight="1" hidden="1" outlineLevel="1">
      <c r="A231" s="97"/>
      <c r="B231" s="21" t="s">
        <v>228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9"/>
      <c r="O231" s="6"/>
      <c r="P231" s="6"/>
      <c r="Q231" s="6"/>
      <c r="R231" s="9"/>
      <c r="S231" s="6"/>
      <c r="T231" s="6"/>
      <c r="U231" s="6"/>
      <c r="V231" s="9"/>
    </row>
    <row r="232" spans="1:22" ht="11.25" customHeight="1" hidden="1" outlineLevel="1">
      <c r="A232" s="97"/>
      <c r="B232" s="21" t="s">
        <v>229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"/>
      <c r="O232" s="6"/>
      <c r="P232" s="6"/>
      <c r="Q232" s="6"/>
      <c r="R232" s="9"/>
      <c r="S232" s="6"/>
      <c r="T232" s="6"/>
      <c r="U232" s="6"/>
      <c r="V232" s="9"/>
    </row>
    <row r="233" spans="1:22" ht="11.25" customHeight="1" hidden="1" outlineLevel="1">
      <c r="A233" s="97"/>
      <c r="B233" s="21" t="s">
        <v>230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"/>
      <c r="O233" s="6"/>
      <c r="P233" s="6"/>
      <c r="Q233" s="6"/>
      <c r="R233" s="9"/>
      <c r="S233" s="6"/>
      <c r="T233" s="6"/>
      <c r="U233" s="6"/>
      <c r="V233" s="9"/>
    </row>
    <row r="234" spans="1:22" ht="11.25" customHeight="1" hidden="1" outlineLevel="1">
      <c r="A234" s="97"/>
      <c r="B234" s="21" t="s">
        <v>231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"/>
      <c r="O234" s="6"/>
      <c r="P234" s="6"/>
      <c r="Q234" s="6"/>
      <c r="R234" s="9"/>
      <c r="S234" s="6"/>
      <c r="T234" s="6"/>
      <c r="U234" s="6"/>
      <c r="V234" s="9"/>
    </row>
    <row r="235" spans="1:22" ht="11.25" customHeight="1" hidden="1" outlineLevel="1">
      <c r="A235" s="97"/>
      <c r="B235" s="21" t="s">
        <v>232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9"/>
      <c r="O235" s="6"/>
      <c r="P235" s="6"/>
      <c r="Q235" s="6"/>
      <c r="R235" s="9"/>
      <c r="S235" s="6"/>
      <c r="T235" s="6"/>
      <c r="U235" s="6"/>
      <c r="V235" s="9"/>
    </row>
    <row r="236" spans="1:22" ht="11.25" customHeight="1" hidden="1" outlineLevel="1">
      <c r="A236" s="97"/>
      <c r="B236" s="21" t="s">
        <v>233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9"/>
      <c r="O236" s="6"/>
      <c r="P236" s="6"/>
      <c r="Q236" s="6"/>
      <c r="R236" s="9"/>
      <c r="S236" s="6"/>
      <c r="T236" s="6"/>
      <c r="U236" s="6"/>
      <c r="V236" s="9"/>
    </row>
    <row r="237" spans="1:22" ht="11.25" customHeight="1" hidden="1" outlineLevel="1">
      <c r="A237" s="97"/>
      <c r="B237" s="21" t="s">
        <v>234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9"/>
      <c r="O237" s="6"/>
      <c r="P237" s="6"/>
      <c r="Q237" s="6"/>
      <c r="R237" s="9"/>
      <c r="S237" s="6"/>
      <c r="T237" s="6"/>
      <c r="U237" s="6"/>
      <c r="V237" s="9"/>
    </row>
    <row r="238" spans="1:22" ht="11.25" customHeight="1" hidden="1" outlineLevel="1">
      <c r="A238" s="97"/>
      <c r="B238" s="21" t="s">
        <v>235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9"/>
      <c r="O238" s="6"/>
      <c r="P238" s="6"/>
      <c r="Q238" s="6"/>
      <c r="R238" s="9"/>
      <c r="S238" s="6"/>
      <c r="T238" s="6"/>
      <c r="U238" s="6"/>
      <c r="V238" s="9"/>
    </row>
    <row r="239" spans="1:22" ht="11.25" customHeight="1" hidden="1" outlineLevel="1">
      <c r="A239" s="97"/>
      <c r="B239" s="21" t="s">
        <v>236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9"/>
      <c r="O239" s="6"/>
      <c r="P239" s="6"/>
      <c r="Q239" s="6"/>
      <c r="R239" s="9"/>
      <c r="S239" s="6"/>
      <c r="T239" s="6"/>
      <c r="U239" s="6"/>
      <c r="V239" s="9"/>
    </row>
    <row r="240" spans="1:22" ht="11.25" customHeight="1" hidden="1" outlineLevel="1">
      <c r="A240" s="97"/>
      <c r="B240" s="21" t="s">
        <v>237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9"/>
      <c r="O240" s="6"/>
      <c r="P240" s="6"/>
      <c r="Q240" s="6"/>
      <c r="R240" s="9"/>
      <c r="S240" s="6"/>
      <c r="T240" s="6"/>
      <c r="U240" s="6"/>
      <c r="V240" s="9"/>
    </row>
    <row r="241" spans="1:22" ht="11.25" customHeight="1" hidden="1" outlineLevel="1">
      <c r="A241" s="97"/>
      <c r="B241" s="21" t="s">
        <v>238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9"/>
      <c r="O241" s="6"/>
      <c r="P241" s="6"/>
      <c r="Q241" s="6"/>
      <c r="R241" s="9"/>
      <c r="S241" s="6"/>
      <c r="T241" s="6"/>
      <c r="U241" s="6"/>
      <c r="V241" s="9"/>
    </row>
    <row r="242" spans="1:22" ht="11.25" customHeight="1" hidden="1" outlineLevel="1">
      <c r="A242" s="97"/>
      <c r="B242" s="21" t="s">
        <v>239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9"/>
      <c r="O242" s="6"/>
      <c r="P242" s="6"/>
      <c r="Q242" s="6"/>
      <c r="R242" s="9"/>
      <c r="S242" s="6"/>
      <c r="T242" s="6"/>
      <c r="U242" s="6"/>
      <c r="V242" s="9"/>
    </row>
    <row r="243" spans="1:22" ht="11.25" customHeight="1" hidden="1" outlineLevel="1">
      <c r="A243" s="97"/>
      <c r="B243" s="21" t="s">
        <v>240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9"/>
      <c r="O243" s="6"/>
      <c r="P243" s="6"/>
      <c r="Q243" s="6"/>
      <c r="R243" s="9"/>
      <c r="S243" s="6"/>
      <c r="T243" s="6"/>
      <c r="U243" s="6"/>
      <c r="V243" s="9"/>
    </row>
    <row r="244" spans="1:22" ht="11.25" hidden="1">
      <c r="A244" s="97"/>
      <c r="B244" s="18" t="s">
        <v>69</v>
      </c>
      <c r="C244" s="13">
        <f aca="true" t="shared" si="15" ref="C244:V244">SUM(C245:C249)</f>
        <v>0</v>
      </c>
      <c r="D244" s="13">
        <f t="shared" si="15"/>
        <v>0</v>
      </c>
      <c r="E244" s="13">
        <f t="shared" si="15"/>
        <v>0</v>
      </c>
      <c r="F244" s="13">
        <f t="shared" si="15"/>
        <v>0</v>
      </c>
      <c r="G244" s="13">
        <f t="shared" si="15"/>
        <v>0</v>
      </c>
      <c r="H244" s="13">
        <f t="shared" si="15"/>
        <v>0</v>
      </c>
      <c r="I244" s="13">
        <f t="shared" si="15"/>
        <v>0</v>
      </c>
      <c r="J244" s="13">
        <f t="shared" si="15"/>
        <v>0</v>
      </c>
      <c r="K244" s="13">
        <f t="shared" si="15"/>
        <v>0</v>
      </c>
      <c r="L244" s="13">
        <f t="shared" si="15"/>
        <v>0</v>
      </c>
      <c r="M244" s="13">
        <f t="shared" si="15"/>
        <v>0</v>
      </c>
      <c r="N244" s="13">
        <f t="shared" si="15"/>
        <v>0</v>
      </c>
      <c r="O244" s="13">
        <f t="shared" si="15"/>
        <v>0</v>
      </c>
      <c r="P244" s="13">
        <f t="shared" si="15"/>
        <v>0</v>
      </c>
      <c r="Q244" s="13">
        <f t="shared" si="15"/>
        <v>0</v>
      </c>
      <c r="R244" s="13">
        <f t="shared" si="15"/>
        <v>0</v>
      </c>
      <c r="S244" s="13">
        <f t="shared" si="15"/>
        <v>0</v>
      </c>
      <c r="T244" s="13">
        <f t="shared" si="15"/>
        <v>0</v>
      </c>
      <c r="U244" s="13">
        <f t="shared" si="15"/>
        <v>0</v>
      </c>
      <c r="V244" s="13">
        <f t="shared" si="15"/>
        <v>0</v>
      </c>
    </row>
    <row r="245" spans="1:22" ht="11.25" customHeight="1" hidden="1" outlineLevel="1">
      <c r="A245" s="97"/>
      <c r="B245" s="21" t="s">
        <v>241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9"/>
      <c r="O245" s="6"/>
      <c r="P245" s="6"/>
      <c r="Q245" s="6"/>
      <c r="R245" s="9"/>
      <c r="S245" s="6"/>
      <c r="T245" s="6"/>
      <c r="U245" s="6"/>
      <c r="V245" s="9"/>
    </row>
    <row r="246" spans="1:22" ht="11.25" customHeight="1" hidden="1" outlineLevel="1">
      <c r="A246" s="97"/>
      <c r="B246" s="21" t="s">
        <v>242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9"/>
      <c r="O246" s="6"/>
      <c r="P246" s="6"/>
      <c r="Q246" s="6"/>
      <c r="R246" s="9"/>
      <c r="S246" s="6"/>
      <c r="T246" s="6"/>
      <c r="U246" s="6"/>
      <c r="V246" s="9"/>
    </row>
    <row r="247" spans="1:22" ht="11.25" customHeight="1" hidden="1" outlineLevel="1">
      <c r="A247" s="97"/>
      <c r="B247" s="21" t="s">
        <v>243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9"/>
      <c r="O247" s="6"/>
      <c r="P247" s="6"/>
      <c r="Q247" s="6"/>
      <c r="R247" s="9"/>
      <c r="S247" s="6"/>
      <c r="T247" s="6"/>
      <c r="U247" s="6"/>
      <c r="V247" s="9"/>
    </row>
    <row r="248" spans="1:22" ht="11.25" customHeight="1" hidden="1" outlineLevel="1">
      <c r="A248" s="97"/>
      <c r="B248" s="21" t="s">
        <v>244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9"/>
      <c r="O248" s="6"/>
      <c r="P248" s="6"/>
      <c r="Q248" s="6"/>
      <c r="R248" s="9"/>
      <c r="S248" s="6"/>
      <c r="T248" s="6"/>
      <c r="U248" s="6"/>
      <c r="V248" s="9"/>
    </row>
    <row r="249" spans="1:22" ht="11.25" customHeight="1" hidden="1" outlineLevel="1">
      <c r="A249" s="97"/>
      <c r="B249" s="21" t="s">
        <v>245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9"/>
      <c r="O249" s="6"/>
      <c r="P249" s="6"/>
      <c r="Q249" s="6"/>
      <c r="R249" s="9"/>
      <c r="S249" s="6"/>
      <c r="T249" s="6"/>
      <c r="U249" s="6"/>
      <c r="V249" s="9"/>
    </row>
    <row r="250" spans="1:22" ht="11.25" customHeight="1" hidden="1" outlineLevel="1">
      <c r="A250" s="98"/>
      <c r="B250" s="20" t="s">
        <v>75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9"/>
      <c r="O250" s="6"/>
      <c r="P250" s="6"/>
      <c r="Q250" s="6"/>
      <c r="R250" s="9"/>
      <c r="S250" s="6"/>
      <c r="T250" s="6"/>
      <c r="U250" s="6"/>
      <c r="V250" s="9"/>
    </row>
    <row r="251" spans="1:22" ht="11.25" hidden="1">
      <c r="A251" s="94" t="s">
        <v>246</v>
      </c>
      <c r="B251" s="10" t="s">
        <v>15</v>
      </c>
      <c r="C251" s="11">
        <f aca="true" t="shared" si="16" ref="C251:V251">C252+C268+C293+C301</f>
        <v>0</v>
      </c>
      <c r="D251" s="11">
        <f t="shared" si="16"/>
        <v>0</v>
      </c>
      <c r="E251" s="11">
        <f t="shared" si="16"/>
        <v>0</v>
      </c>
      <c r="F251" s="11">
        <f t="shared" si="16"/>
        <v>0</v>
      </c>
      <c r="G251" s="11">
        <f t="shared" si="16"/>
        <v>0</v>
      </c>
      <c r="H251" s="11">
        <f t="shared" si="16"/>
        <v>0</v>
      </c>
      <c r="I251" s="11">
        <f t="shared" si="16"/>
        <v>0</v>
      </c>
      <c r="J251" s="11">
        <f t="shared" si="16"/>
        <v>0</v>
      </c>
      <c r="K251" s="11">
        <f t="shared" si="16"/>
        <v>0</v>
      </c>
      <c r="L251" s="11">
        <f t="shared" si="16"/>
        <v>0</v>
      </c>
      <c r="M251" s="11">
        <f t="shared" si="16"/>
        <v>0</v>
      </c>
      <c r="N251" s="11">
        <f t="shared" si="16"/>
        <v>0</v>
      </c>
      <c r="O251" s="11">
        <f t="shared" si="16"/>
        <v>0</v>
      </c>
      <c r="P251" s="11">
        <f t="shared" si="16"/>
        <v>0</v>
      </c>
      <c r="Q251" s="11">
        <f t="shared" si="16"/>
        <v>0</v>
      </c>
      <c r="R251" s="11">
        <f t="shared" si="16"/>
        <v>0</v>
      </c>
      <c r="S251" s="11">
        <f t="shared" si="16"/>
        <v>0</v>
      </c>
      <c r="T251" s="11">
        <f t="shared" si="16"/>
        <v>0</v>
      </c>
      <c r="U251" s="11">
        <f t="shared" si="16"/>
        <v>0</v>
      </c>
      <c r="V251" s="11">
        <f t="shared" si="16"/>
        <v>0</v>
      </c>
    </row>
    <row r="252" spans="1:22" ht="11.25" hidden="1">
      <c r="A252" s="95"/>
      <c r="B252" s="12" t="s">
        <v>16</v>
      </c>
      <c r="C252" s="13">
        <f aca="true" t="shared" si="17" ref="C252:V252">SUM(C253:C267)</f>
        <v>0</v>
      </c>
      <c r="D252" s="13">
        <f t="shared" si="17"/>
        <v>0</v>
      </c>
      <c r="E252" s="13">
        <f t="shared" si="17"/>
        <v>0</v>
      </c>
      <c r="F252" s="13">
        <f t="shared" si="17"/>
        <v>0</v>
      </c>
      <c r="G252" s="13">
        <f t="shared" si="17"/>
        <v>0</v>
      </c>
      <c r="H252" s="13">
        <f t="shared" si="17"/>
        <v>0</v>
      </c>
      <c r="I252" s="13">
        <f t="shared" si="17"/>
        <v>0</v>
      </c>
      <c r="J252" s="13">
        <f t="shared" si="17"/>
        <v>0</v>
      </c>
      <c r="K252" s="13">
        <f t="shared" si="17"/>
        <v>0</v>
      </c>
      <c r="L252" s="13">
        <f t="shared" si="17"/>
        <v>0</v>
      </c>
      <c r="M252" s="13">
        <f t="shared" si="17"/>
        <v>0</v>
      </c>
      <c r="N252" s="13">
        <f t="shared" si="17"/>
        <v>0</v>
      </c>
      <c r="O252" s="13">
        <f t="shared" si="17"/>
        <v>0</v>
      </c>
      <c r="P252" s="13">
        <f t="shared" si="17"/>
        <v>0</v>
      </c>
      <c r="Q252" s="13">
        <f t="shared" si="17"/>
        <v>0</v>
      </c>
      <c r="R252" s="13">
        <f t="shared" si="17"/>
        <v>0</v>
      </c>
      <c r="S252" s="13">
        <f t="shared" si="17"/>
        <v>0</v>
      </c>
      <c r="T252" s="13">
        <f t="shared" si="17"/>
        <v>0</v>
      </c>
      <c r="U252" s="13">
        <f t="shared" si="17"/>
        <v>0</v>
      </c>
      <c r="V252" s="13">
        <f t="shared" si="17"/>
        <v>0</v>
      </c>
    </row>
    <row r="253" spans="1:22" ht="11.25" hidden="1" outlineLevel="1">
      <c r="A253" s="95"/>
      <c r="B253" s="14" t="s">
        <v>247</v>
      </c>
      <c r="C253" s="22"/>
      <c r="D253" s="22"/>
      <c r="E253" s="22"/>
      <c r="F253" s="22"/>
      <c r="G253" s="23"/>
      <c r="H253" s="22"/>
      <c r="I253" s="22"/>
      <c r="J253" s="24"/>
      <c r="K253" s="23"/>
      <c r="L253" s="22"/>
      <c r="M253" s="24"/>
      <c r="N253" s="6"/>
      <c r="O253" s="25"/>
      <c r="P253" s="22"/>
      <c r="Q253" s="24"/>
      <c r="R253" s="26"/>
      <c r="S253" s="6"/>
      <c r="T253" s="22"/>
      <c r="U253" s="24"/>
      <c r="V253" s="14"/>
    </row>
    <row r="254" spans="1:22" ht="11.25" hidden="1" outlineLevel="1">
      <c r="A254" s="95"/>
      <c r="B254" s="14" t="s">
        <v>248</v>
      </c>
      <c r="C254" s="22"/>
      <c r="D254" s="22"/>
      <c r="E254" s="22"/>
      <c r="F254" s="22"/>
      <c r="G254" s="25"/>
      <c r="H254" s="22"/>
      <c r="I254" s="22"/>
      <c r="J254" s="24"/>
      <c r="K254" s="6"/>
      <c r="L254" s="22"/>
      <c r="M254" s="24"/>
      <c r="N254" s="6"/>
      <c r="O254" s="6"/>
      <c r="P254" s="22"/>
      <c r="Q254" s="24"/>
      <c r="R254" s="26"/>
      <c r="S254" s="6"/>
      <c r="T254" s="22"/>
      <c r="U254" s="24"/>
      <c r="V254" s="14"/>
    </row>
    <row r="255" spans="1:22" ht="11.25" hidden="1" outlineLevel="1">
      <c r="A255" s="95"/>
      <c r="B255" s="14" t="s">
        <v>249</v>
      </c>
      <c r="C255" s="22"/>
      <c r="D255" s="22"/>
      <c r="E255" s="22"/>
      <c r="F255" s="22"/>
      <c r="G255" s="25"/>
      <c r="H255" s="22"/>
      <c r="I255" s="22"/>
      <c r="J255" s="24"/>
      <c r="K255" s="6"/>
      <c r="L255" s="22"/>
      <c r="M255" s="24"/>
      <c r="N255" s="6"/>
      <c r="O255" s="6"/>
      <c r="P255" s="22"/>
      <c r="Q255" s="24"/>
      <c r="R255" s="26"/>
      <c r="S255" s="6"/>
      <c r="T255" s="22"/>
      <c r="U255" s="24"/>
      <c r="V255" s="14"/>
    </row>
    <row r="256" spans="1:22" ht="11.25" hidden="1" outlineLevel="1">
      <c r="A256" s="95"/>
      <c r="B256" s="14" t="s">
        <v>250</v>
      </c>
      <c r="C256" s="22"/>
      <c r="D256" s="22"/>
      <c r="E256" s="22"/>
      <c r="F256" s="22"/>
      <c r="G256" s="6"/>
      <c r="H256" s="22"/>
      <c r="I256" s="22"/>
      <c r="J256" s="24"/>
      <c r="L256" s="22"/>
      <c r="M256" s="24"/>
      <c r="N256" s="6"/>
      <c r="O256" s="6"/>
      <c r="P256" s="22"/>
      <c r="Q256" s="24"/>
      <c r="R256" s="26"/>
      <c r="S256" s="6"/>
      <c r="T256" s="22"/>
      <c r="U256" s="24"/>
      <c r="V256" s="14"/>
    </row>
    <row r="257" spans="1:22" ht="11.25" hidden="1" outlineLevel="1">
      <c r="A257" s="95"/>
      <c r="B257" s="14" t="s">
        <v>251</v>
      </c>
      <c r="C257" s="22"/>
      <c r="D257" s="22"/>
      <c r="E257" s="22"/>
      <c r="F257" s="22"/>
      <c r="G257" s="6"/>
      <c r="H257" s="22"/>
      <c r="I257" s="22"/>
      <c r="J257" s="24"/>
      <c r="K257" s="6"/>
      <c r="L257" s="22"/>
      <c r="M257" s="24"/>
      <c r="N257" s="6"/>
      <c r="O257" s="6"/>
      <c r="P257" s="22"/>
      <c r="Q257" s="24"/>
      <c r="R257" s="26"/>
      <c r="S257" s="6"/>
      <c r="T257" s="22"/>
      <c r="U257" s="24"/>
      <c r="V257" s="14"/>
    </row>
    <row r="258" spans="1:22" ht="11.25" hidden="1" outlineLevel="1">
      <c r="A258" s="95"/>
      <c r="B258" s="14" t="s">
        <v>252</v>
      </c>
      <c r="C258" s="22"/>
      <c r="D258" s="22"/>
      <c r="E258" s="22"/>
      <c r="F258" s="22"/>
      <c r="G258" s="25"/>
      <c r="H258" s="22"/>
      <c r="I258" s="22"/>
      <c r="J258" s="24"/>
      <c r="K258" s="6"/>
      <c r="L258" s="22"/>
      <c r="M258" s="24"/>
      <c r="N258" s="6"/>
      <c r="O258" s="6"/>
      <c r="P258" s="22"/>
      <c r="Q258" s="24"/>
      <c r="R258" s="26"/>
      <c r="S258" s="6"/>
      <c r="T258" s="22"/>
      <c r="U258" s="24"/>
      <c r="V258" s="14"/>
    </row>
    <row r="259" spans="1:22" ht="11.25" hidden="1" outlineLevel="1">
      <c r="A259" s="95"/>
      <c r="B259" s="14" t="s">
        <v>253</v>
      </c>
      <c r="C259" s="22"/>
      <c r="D259" s="22"/>
      <c r="E259" s="22"/>
      <c r="F259" s="22"/>
      <c r="G259" s="25"/>
      <c r="H259" s="22"/>
      <c r="I259" s="22"/>
      <c r="J259" s="24"/>
      <c r="K259" s="6"/>
      <c r="L259" s="22"/>
      <c r="M259" s="24"/>
      <c r="N259" s="6"/>
      <c r="O259" s="6"/>
      <c r="P259" s="22"/>
      <c r="Q259" s="24"/>
      <c r="R259" s="26"/>
      <c r="S259" s="6"/>
      <c r="T259" s="22"/>
      <c r="U259" s="24"/>
      <c r="V259" s="14"/>
    </row>
    <row r="260" spans="1:22" ht="11.25" hidden="1" outlineLevel="1">
      <c r="A260" s="95"/>
      <c r="B260" s="14" t="s">
        <v>254</v>
      </c>
      <c r="C260" s="22"/>
      <c r="D260" s="22"/>
      <c r="E260" s="22"/>
      <c r="F260" s="22"/>
      <c r="G260" s="25"/>
      <c r="H260" s="22"/>
      <c r="I260" s="22"/>
      <c r="J260" s="24"/>
      <c r="K260" s="6"/>
      <c r="L260" s="22"/>
      <c r="M260" s="24"/>
      <c r="N260" s="6"/>
      <c r="O260" s="6"/>
      <c r="P260" s="22"/>
      <c r="Q260" s="24"/>
      <c r="R260" s="26"/>
      <c r="S260" s="6"/>
      <c r="T260" s="22"/>
      <c r="U260" s="24"/>
      <c r="V260" s="14"/>
    </row>
    <row r="261" spans="1:22" ht="11.25" hidden="1" outlineLevel="1">
      <c r="A261" s="95"/>
      <c r="B261" s="14" t="s">
        <v>255</v>
      </c>
      <c r="C261" s="22"/>
      <c r="D261" s="22"/>
      <c r="E261" s="22"/>
      <c r="F261" s="22"/>
      <c r="G261" s="25"/>
      <c r="H261" s="22"/>
      <c r="I261" s="22"/>
      <c r="J261" s="24"/>
      <c r="K261" s="6"/>
      <c r="L261" s="22"/>
      <c r="M261" s="24"/>
      <c r="N261" s="6"/>
      <c r="O261" s="6"/>
      <c r="P261" s="22"/>
      <c r="Q261" s="24"/>
      <c r="R261" s="26"/>
      <c r="S261" s="6"/>
      <c r="T261" s="22"/>
      <c r="U261" s="24"/>
      <c r="V261" s="14"/>
    </row>
    <row r="262" spans="1:22" s="29" customFormat="1" ht="11.25" hidden="1" outlineLevel="1">
      <c r="A262" s="95"/>
      <c r="B262" s="14" t="s">
        <v>256</v>
      </c>
      <c r="C262" s="22"/>
      <c r="D262" s="22"/>
      <c r="E262" s="22"/>
      <c r="F262" s="22"/>
      <c r="G262" s="25"/>
      <c r="H262" s="22"/>
      <c r="I262" s="22"/>
      <c r="J262" s="27"/>
      <c r="K262" s="6"/>
      <c r="L262" s="22"/>
      <c r="M262" s="27"/>
      <c r="N262" s="6"/>
      <c r="O262" s="6"/>
      <c r="P262" s="22"/>
      <c r="Q262" s="27"/>
      <c r="R262" s="26"/>
      <c r="S262" s="6"/>
      <c r="T262" s="22"/>
      <c r="U262" s="27"/>
      <c r="V262" s="28"/>
    </row>
    <row r="263" spans="1:22" s="29" customFormat="1" ht="11.25" hidden="1" outlineLevel="1">
      <c r="A263" s="95"/>
      <c r="B263" s="14" t="s">
        <v>257</v>
      </c>
      <c r="C263" s="22"/>
      <c r="D263" s="22"/>
      <c r="E263" s="22"/>
      <c r="F263" s="22"/>
      <c r="G263" s="25"/>
      <c r="H263" s="22"/>
      <c r="I263" s="22"/>
      <c r="J263" s="27"/>
      <c r="K263" s="30"/>
      <c r="L263" s="22"/>
      <c r="M263" s="27"/>
      <c r="N263" s="6"/>
      <c r="O263" s="30"/>
      <c r="P263" s="22"/>
      <c r="Q263" s="27"/>
      <c r="R263" s="26"/>
      <c r="S263" s="30"/>
      <c r="T263" s="22"/>
      <c r="U263" s="27"/>
      <c r="V263" s="28"/>
    </row>
    <row r="264" spans="1:22" s="29" customFormat="1" ht="11.25" hidden="1" outlineLevel="1">
      <c r="A264" s="95"/>
      <c r="B264" s="14" t="s">
        <v>258</v>
      </c>
      <c r="C264" s="22"/>
      <c r="D264" s="22"/>
      <c r="E264" s="22"/>
      <c r="F264" s="22"/>
      <c r="G264" s="31"/>
      <c r="H264" s="22"/>
      <c r="I264" s="22"/>
      <c r="J264" s="27"/>
      <c r="K264" s="30"/>
      <c r="L264" s="22"/>
      <c r="M264" s="27"/>
      <c r="N264" s="6"/>
      <c r="O264" s="30"/>
      <c r="P264" s="22"/>
      <c r="Q264" s="27"/>
      <c r="R264" s="26"/>
      <c r="S264" s="30"/>
      <c r="T264" s="22"/>
      <c r="U264" s="27"/>
      <c r="V264" s="28"/>
    </row>
    <row r="265" spans="1:22" ht="11.25" hidden="1" outlineLevel="1">
      <c r="A265" s="95"/>
      <c r="B265" s="14" t="s">
        <v>259</v>
      </c>
      <c r="C265" s="22"/>
      <c r="D265" s="22"/>
      <c r="E265" s="22"/>
      <c r="F265" s="22"/>
      <c r="G265" s="31"/>
      <c r="H265" s="22"/>
      <c r="I265" s="22"/>
      <c r="J265" s="24"/>
      <c r="K265" s="30"/>
      <c r="L265" s="22"/>
      <c r="M265" s="24"/>
      <c r="N265" s="6"/>
      <c r="O265" s="30"/>
      <c r="P265" s="22"/>
      <c r="Q265" s="24"/>
      <c r="R265" s="26"/>
      <c r="S265" s="30"/>
      <c r="T265" s="22"/>
      <c r="U265" s="24"/>
      <c r="V265" s="14"/>
    </row>
    <row r="266" spans="1:22" ht="11.25" hidden="1" outlineLevel="1">
      <c r="A266" s="95"/>
      <c r="B266" s="14" t="s">
        <v>260</v>
      </c>
      <c r="C266" s="22"/>
      <c r="D266" s="22"/>
      <c r="E266" s="22"/>
      <c r="F266" s="22"/>
      <c r="G266" s="31"/>
      <c r="H266" s="22"/>
      <c r="I266" s="22"/>
      <c r="J266" s="24"/>
      <c r="K266" s="6"/>
      <c r="L266" s="22"/>
      <c r="M266" s="24"/>
      <c r="N266" s="6"/>
      <c r="O266" s="6"/>
      <c r="P266" s="22"/>
      <c r="Q266" s="24"/>
      <c r="R266" s="26"/>
      <c r="S266" s="6"/>
      <c r="T266" s="22"/>
      <c r="U266" s="24"/>
      <c r="V266" s="14"/>
    </row>
    <row r="267" spans="1:22" ht="11.25" hidden="1" outlineLevel="1">
      <c r="A267" s="95"/>
      <c r="B267" s="14" t="s">
        <v>261</v>
      </c>
      <c r="C267" s="22"/>
      <c r="D267" s="22"/>
      <c r="E267" s="22"/>
      <c r="F267" s="22"/>
      <c r="G267" s="7"/>
      <c r="H267" s="22"/>
      <c r="I267" s="22"/>
      <c r="J267" s="24"/>
      <c r="K267" s="6"/>
      <c r="L267" s="22"/>
      <c r="M267" s="24"/>
      <c r="N267" s="6"/>
      <c r="O267" s="6"/>
      <c r="P267" s="22"/>
      <c r="Q267" s="24"/>
      <c r="R267" s="26"/>
      <c r="S267" s="6"/>
      <c r="T267" s="22"/>
      <c r="U267" s="24"/>
      <c r="V267" s="14"/>
    </row>
    <row r="268" spans="1:22" ht="11.25" hidden="1">
      <c r="A268" s="95"/>
      <c r="B268" s="18" t="s">
        <v>40</v>
      </c>
      <c r="C268" s="13">
        <f aca="true" t="shared" si="18" ref="C268:V268">SUM(C269:C292)</f>
        <v>0</v>
      </c>
      <c r="D268" s="13">
        <f t="shared" si="18"/>
        <v>0</v>
      </c>
      <c r="E268" s="13">
        <f t="shared" si="18"/>
        <v>0</v>
      </c>
      <c r="F268" s="13">
        <f t="shared" si="18"/>
        <v>0</v>
      </c>
      <c r="G268" s="13">
        <f t="shared" si="18"/>
        <v>0</v>
      </c>
      <c r="H268" s="13">
        <f t="shared" si="18"/>
        <v>0</v>
      </c>
      <c r="I268" s="13">
        <f t="shared" si="18"/>
        <v>0</v>
      </c>
      <c r="J268" s="13">
        <f t="shared" si="18"/>
        <v>0</v>
      </c>
      <c r="K268" s="13">
        <f t="shared" si="18"/>
        <v>0</v>
      </c>
      <c r="L268" s="13">
        <f t="shared" si="18"/>
        <v>0</v>
      </c>
      <c r="M268" s="13">
        <f t="shared" si="18"/>
        <v>0</v>
      </c>
      <c r="N268" s="13">
        <f t="shared" si="18"/>
        <v>0</v>
      </c>
      <c r="O268" s="13">
        <f t="shared" si="18"/>
        <v>0</v>
      </c>
      <c r="P268" s="13">
        <f t="shared" si="18"/>
        <v>0</v>
      </c>
      <c r="Q268" s="13">
        <f t="shared" si="18"/>
        <v>0</v>
      </c>
      <c r="R268" s="13">
        <f t="shared" si="18"/>
        <v>0</v>
      </c>
      <c r="S268" s="13">
        <f t="shared" si="18"/>
        <v>0</v>
      </c>
      <c r="T268" s="13">
        <f t="shared" si="18"/>
        <v>0</v>
      </c>
      <c r="U268" s="13">
        <f t="shared" si="18"/>
        <v>0</v>
      </c>
      <c r="V268" s="13">
        <f t="shared" si="18"/>
        <v>0</v>
      </c>
    </row>
    <row r="269" spans="1:22" ht="11.25" hidden="1" outlineLevel="1">
      <c r="A269" s="95"/>
      <c r="B269" s="14" t="s">
        <v>262</v>
      </c>
      <c r="C269" s="32"/>
      <c r="D269" s="32"/>
      <c r="E269" s="32"/>
      <c r="F269" s="33"/>
      <c r="G269" s="25"/>
      <c r="H269" s="22"/>
      <c r="I269" s="33"/>
      <c r="J269" s="26"/>
      <c r="K269" s="6"/>
      <c r="L269" s="22"/>
      <c r="M269" s="26"/>
      <c r="N269" s="6"/>
      <c r="O269" s="6"/>
      <c r="P269" s="22"/>
      <c r="Q269" s="26"/>
      <c r="R269" s="26"/>
      <c r="S269" s="6"/>
      <c r="T269" s="22"/>
      <c r="U269" s="26"/>
      <c r="V269" s="14"/>
    </row>
    <row r="270" spans="1:22" ht="11.25" hidden="1" outlineLevel="1">
      <c r="A270" s="95"/>
      <c r="B270" s="14" t="s">
        <v>263</v>
      </c>
      <c r="C270" s="32"/>
      <c r="D270" s="32"/>
      <c r="E270" s="32"/>
      <c r="F270" s="33"/>
      <c r="G270" s="25"/>
      <c r="H270" s="22"/>
      <c r="I270" s="33"/>
      <c r="J270" s="26"/>
      <c r="K270" s="6"/>
      <c r="L270" s="22"/>
      <c r="M270" s="26"/>
      <c r="N270" s="6"/>
      <c r="O270" s="6"/>
      <c r="P270" s="22"/>
      <c r="Q270" s="26"/>
      <c r="R270" s="26"/>
      <c r="S270" s="6"/>
      <c r="T270" s="22"/>
      <c r="U270" s="26"/>
      <c r="V270" s="14"/>
    </row>
    <row r="271" spans="1:22" ht="11.25" hidden="1" outlineLevel="1">
      <c r="A271" s="95"/>
      <c r="B271" s="14" t="s">
        <v>264</v>
      </c>
      <c r="C271" s="32"/>
      <c r="D271" s="32"/>
      <c r="E271" s="32"/>
      <c r="F271" s="33"/>
      <c r="G271" s="7"/>
      <c r="H271" s="22"/>
      <c r="I271" s="32"/>
      <c r="J271" s="26"/>
      <c r="K271" s="6"/>
      <c r="L271" s="22"/>
      <c r="M271" s="26"/>
      <c r="N271" s="6"/>
      <c r="O271" s="6"/>
      <c r="P271" s="22"/>
      <c r="Q271" s="26"/>
      <c r="R271" s="26"/>
      <c r="S271" s="6"/>
      <c r="T271" s="22"/>
      <c r="U271" s="26"/>
      <c r="V271" s="14"/>
    </row>
    <row r="272" spans="1:22" ht="11.25" hidden="1" outlineLevel="1">
      <c r="A272" s="95"/>
      <c r="B272" s="14" t="s">
        <v>265</v>
      </c>
      <c r="C272" s="32"/>
      <c r="D272" s="32"/>
      <c r="E272" s="32"/>
      <c r="F272" s="33"/>
      <c r="G272" s="7"/>
      <c r="H272" s="22"/>
      <c r="I272" s="32"/>
      <c r="J272" s="26"/>
      <c r="K272" s="6"/>
      <c r="L272" s="22"/>
      <c r="M272" s="26"/>
      <c r="N272" s="6"/>
      <c r="O272" s="6"/>
      <c r="P272" s="22"/>
      <c r="Q272" s="26"/>
      <c r="R272" s="26"/>
      <c r="S272" s="6"/>
      <c r="T272" s="22"/>
      <c r="U272" s="26"/>
      <c r="V272" s="14"/>
    </row>
    <row r="273" spans="1:22" ht="11.25" hidden="1" outlineLevel="1">
      <c r="A273" s="95"/>
      <c r="B273" s="14" t="s">
        <v>266</v>
      </c>
      <c r="C273" s="32"/>
      <c r="D273" s="32"/>
      <c r="E273" s="32"/>
      <c r="F273" s="33"/>
      <c r="G273" s="7"/>
      <c r="H273" s="22"/>
      <c r="I273" s="32"/>
      <c r="J273" s="26"/>
      <c r="K273" s="6"/>
      <c r="L273" s="22"/>
      <c r="M273" s="26"/>
      <c r="N273" s="6"/>
      <c r="O273" s="6"/>
      <c r="P273" s="22"/>
      <c r="Q273" s="26"/>
      <c r="R273" s="26"/>
      <c r="S273" s="6"/>
      <c r="T273" s="22"/>
      <c r="U273" s="26"/>
      <c r="V273" s="14"/>
    </row>
    <row r="274" spans="1:22" ht="11.25" hidden="1" outlineLevel="1">
      <c r="A274" s="95"/>
      <c r="B274" s="14" t="s">
        <v>267</v>
      </c>
      <c r="C274" s="32"/>
      <c r="D274" s="32"/>
      <c r="E274" s="32"/>
      <c r="F274" s="33"/>
      <c r="G274" s="7"/>
      <c r="H274" s="22"/>
      <c r="I274" s="32"/>
      <c r="J274" s="26"/>
      <c r="K274" s="6"/>
      <c r="L274" s="22"/>
      <c r="M274" s="26"/>
      <c r="N274" s="6"/>
      <c r="O274" s="6"/>
      <c r="P274" s="22"/>
      <c r="Q274" s="26"/>
      <c r="R274" s="26"/>
      <c r="S274" s="6"/>
      <c r="T274" s="22"/>
      <c r="U274" s="26"/>
      <c r="V274" s="14"/>
    </row>
    <row r="275" spans="1:22" ht="11.25" hidden="1" outlineLevel="1">
      <c r="A275" s="95"/>
      <c r="B275" s="14" t="s">
        <v>268</v>
      </c>
      <c r="C275" s="32"/>
      <c r="D275" s="32"/>
      <c r="E275" s="32"/>
      <c r="F275" s="33"/>
      <c r="G275" s="7"/>
      <c r="H275" s="22"/>
      <c r="I275" s="32"/>
      <c r="J275" s="26"/>
      <c r="K275" s="6"/>
      <c r="L275" s="22"/>
      <c r="M275" s="26"/>
      <c r="N275" s="6"/>
      <c r="O275" s="6"/>
      <c r="P275" s="22"/>
      <c r="Q275" s="26"/>
      <c r="R275" s="26"/>
      <c r="S275" s="6"/>
      <c r="T275" s="22"/>
      <c r="U275" s="26"/>
      <c r="V275" s="14"/>
    </row>
    <row r="276" spans="1:22" ht="11.25" hidden="1" outlineLevel="1">
      <c r="A276" s="95"/>
      <c r="B276" s="14" t="s">
        <v>269</v>
      </c>
      <c r="C276" s="32"/>
      <c r="D276" s="32"/>
      <c r="E276" s="32"/>
      <c r="F276" s="33"/>
      <c r="G276" s="7"/>
      <c r="H276" s="22"/>
      <c r="I276" s="32"/>
      <c r="J276" s="26"/>
      <c r="K276" s="6"/>
      <c r="L276" s="22"/>
      <c r="M276" s="26"/>
      <c r="N276" s="6"/>
      <c r="O276" s="6"/>
      <c r="P276" s="22"/>
      <c r="Q276" s="26"/>
      <c r="R276" s="26"/>
      <c r="S276" s="6"/>
      <c r="T276" s="22"/>
      <c r="U276" s="26"/>
      <c r="V276" s="14"/>
    </row>
    <row r="277" spans="1:22" ht="11.25" hidden="1" outlineLevel="1">
      <c r="A277" s="95"/>
      <c r="B277" s="14" t="s">
        <v>270</v>
      </c>
      <c r="C277" s="32"/>
      <c r="D277" s="32"/>
      <c r="E277" s="32"/>
      <c r="F277" s="33"/>
      <c r="G277" s="7"/>
      <c r="H277" s="22"/>
      <c r="I277" s="32"/>
      <c r="J277" s="26"/>
      <c r="K277" s="6"/>
      <c r="L277" s="22"/>
      <c r="M277" s="26"/>
      <c r="N277" s="6"/>
      <c r="O277" s="6"/>
      <c r="P277" s="22"/>
      <c r="Q277" s="26"/>
      <c r="R277" s="26"/>
      <c r="S277" s="6"/>
      <c r="T277" s="22"/>
      <c r="U277" s="26"/>
      <c r="V277" s="14"/>
    </row>
    <row r="278" spans="1:22" ht="11.25" hidden="1" outlineLevel="1">
      <c r="A278" s="95"/>
      <c r="B278" s="14" t="s">
        <v>271</v>
      </c>
      <c r="C278" s="32"/>
      <c r="D278" s="32"/>
      <c r="E278" s="32"/>
      <c r="F278" s="33"/>
      <c r="G278" s="7"/>
      <c r="H278" s="22"/>
      <c r="I278" s="32"/>
      <c r="J278" s="26"/>
      <c r="K278" s="6"/>
      <c r="L278" s="22"/>
      <c r="M278" s="26"/>
      <c r="N278" s="6"/>
      <c r="O278" s="6"/>
      <c r="P278" s="22"/>
      <c r="Q278" s="26"/>
      <c r="R278" s="26"/>
      <c r="S278" s="6"/>
      <c r="T278" s="22"/>
      <c r="U278" s="26"/>
      <c r="V278" s="14"/>
    </row>
    <row r="279" spans="1:22" ht="11.25" hidden="1" outlineLevel="1">
      <c r="A279" s="95"/>
      <c r="B279" s="14" t="s">
        <v>272</v>
      </c>
      <c r="C279" s="32"/>
      <c r="D279" s="32"/>
      <c r="E279" s="32"/>
      <c r="F279" s="33"/>
      <c r="G279" s="7"/>
      <c r="H279" s="22"/>
      <c r="I279" s="32"/>
      <c r="J279" s="26"/>
      <c r="K279" s="6"/>
      <c r="L279" s="22"/>
      <c r="M279" s="26"/>
      <c r="N279" s="6"/>
      <c r="O279" s="6"/>
      <c r="P279" s="22"/>
      <c r="Q279" s="26"/>
      <c r="R279" s="26"/>
      <c r="S279" s="6"/>
      <c r="T279" s="22"/>
      <c r="U279" s="26"/>
      <c r="V279" s="14"/>
    </row>
    <row r="280" spans="1:22" ht="11.25" hidden="1" outlineLevel="1">
      <c r="A280" s="95"/>
      <c r="B280" s="14" t="s">
        <v>273</v>
      </c>
      <c r="C280" s="32"/>
      <c r="D280" s="32"/>
      <c r="E280" s="32"/>
      <c r="F280" s="33"/>
      <c r="G280" s="7"/>
      <c r="H280" s="22"/>
      <c r="I280" s="32"/>
      <c r="J280" s="26"/>
      <c r="K280" s="6"/>
      <c r="L280" s="22"/>
      <c r="M280" s="26"/>
      <c r="N280" s="6"/>
      <c r="O280" s="6"/>
      <c r="P280" s="22"/>
      <c r="Q280" s="26"/>
      <c r="R280" s="26"/>
      <c r="S280" s="6"/>
      <c r="T280" s="22"/>
      <c r="U280" s="26"/>
      <c r="V280" s="14"/>
    </row>
    <row r="281" spans="1:22" ht="11.25" hidden="1" outlineLevel="1">
      <c r="A281" s="95"/>
      <c r="B281" s="14" t="s">
        <v>274</v>
      </c>
      <c r="C281" s="32"/>
      <c r="D281" s="32"/>
      <c r="E281" s="32"/>
      <c r="F281" s="33"/>
      <c r="G281" s="7"/>
      <c r="H281" s="22"/>
      <c r="I281" s="32"/>
      <c r="J281" s="26"/>
      <c r="K281" s="6"/>
      <c r="L281" s="22"/>
      <c r="M281" s="26"/>
      <c r="N281" s="6"/>
      <c r="O281" s="6"/>
      <c r="P281" s="22"/>
      <c r="Q281" s="26"/>
      <c r="R281" s="26"/>
      <c r="S281" s="6"/>
      <c r="T281" s="22"/>
      <c r="U281" s="26"/>
      <c r="V281" s="14"/>
    </row>
    <row r="282" spans="1:22" ht="11.25" hidden="1" outlineLevel="1">
      <c r="A282" s="95"/>
      <c r="B282" s="14" t="s">
        <v>275</v>
      </c>
      <c r="C282" s="32"/>
      <c r="D282" s="32"/>
      <c r="E282" s="32"/>
      <c r="F282" s="33"/>
      <c r="G282" s="7"/>
      <c r="H282" s="22"/>
      <c r="I282" s="32"/>
      <c r="J282" s="26"/>
      <c r="K282" s="6"/>
      <c r="L282" s="22"/>
      <c r="M282" s="26"/>
      <c r="N282" s="6"/>
      <c r="O282" s="6"/>
      <c r="P282" s="22"/>
      <c r="Q282" s="26"/>
      <c r="R282" s="26"/>
      <c r="S282" s="6"/>
      <c r="T282" s="22"/>
      <c r="U282" s="26"/>
      <c r="V282" s="14"/>
    </row>
    <row r="283" spans="1:22" ht="11.25" hidden="1" outlineLevel="1">
      <c r="A283" s="95"/>
      <c r="B283" s="14" t="s">
        <v>276</v>
      </c>
      <c r="C283" s="32"/>
      <c r="D283" s="32"/>
      <c r="E283" s="32"/>
      <c r="F283" s="33"/>
      <c r="G283" s="7"/>
      <c r="H283" s="22"/>
      <c r="I283" s="32"/>
      <c r="J283" s="26"/>
      <c r="K283" s="6"/>
      <c r="L283" s="22"/>
      <c r="M283" s="26"/>
      <c r="N283" s="6"/>
      <c r="O283" s="6"/>
      <c r="P283" s="22"/>
      <c r="Q283" s="26"/>
      <c r="R283" s="26"/>
      <c r="S283" s="6"/>
      <c r="T283" s="22"/>
      <c r="U283" s="26"/>
      <c r="V283" s="14"/>
    </row>
    <row r="284" spans="1:22" ht="11.25" hidden="1" outlineLevel="1">
      <c r="A284" s="95"/>
      <c r="B284" s="14" t="s">
        <v>277</v>
      </c>
      <c r="C284" s="32"/>
      <c r="D284" s="32"/>
      <c r="E284" s="32"/>
      <c r="F284" s="33"/>
      <c r="G284" s="7"/>
      <c r="H284" s="22"/>
      <c r="I284" s="32"/>
      <c r="J284" s="26"/>
      <c r="K284" s="6"/>
      <c r="L284" s="22"/>
      <c r="M284" s="26"/>
      <c r="N284" s="6"/>
      <c r="O284" s="6"/>
      <c r="P284" s="22"/>
      <c r="Q284" s="26"/>
      <c r="R284" s="26"/>
      <c r="S284" s="6"/>
      <c r="T284" s="22"/>
      <c r="U284" s="26"/>
      <c r="V284" s="14"/>
    </row>
    <row r="285" spans="1:22" ht="11.25" hidden="1" outlineLevel="1">
      <c r="A285" s="95"/>
      <c r="B285" s="14" t="s">
        <v>278</v>
      </c>
      <c r="C285" s="32"/>
      <c r="D285" s="32"/>
      <c r="E285" s="32"/>
      <c r="F285" s="33"/>
      <c r="G285" s="7"/>
      <c r="H285" s="22"/>
      <c r="I285" s="32"/>
      <c r="J285" s="26"/>
      <c r="K285" s="6"/>
      <c r="L285" s="22"/>
      <c r="M285" s="26"/>
      <c r="N285" s="6"/>
      <c r="O285" s="6"/>
      <c r="P285" s="22"/>
      <c r="Q285" s="26"/>
      <c r="R285" s="26"/>
      <c r="S285" s="6"/>
      <c r="T285" s="22"/>
      <c r="U285" s="26"/>
      <c r="V285" s="14"/>
    </row>
    <row r="286" spans="1:22" ht="11.25" hidden="1" outlineLevel="1">
      <c r="A286" s="95"/>
      <c r="B286" s="14" t="s">
        <v>279</v>
      </c>
      <c r="C286" s="32"/>
      <c r="D286" s="32"/>
      <c r="E286" s="32"/>
      <c r="F286" s="33"/>
      <c r="G286" s="7"/>
      <c r="H286" s="22"/>
      <c r="I286" s="32"/>
      <c r="J286" s="26"/>
      <c r="K286" s="6"/>
      <c r="L286" s="22"/>
      <c r="M286" s="26"/>
      <c r="N286" s="6"/>
      <c r="O286" s="6"/>
      <c r="P286" s="22"/>
      <c r="Q286" s="26"/>
      <c r="R286" s="26"/>
      <c r="S286" s="6"/>
      <c r="T286" s="22"/>
      <c r="U286" s="26"/>
      <c r="V286" s="14"/>
    </row>
    <row r="287" spans="1:22" ht="11.25" hidden="1" outlineLevel="1">
      <c r="A287" s="95"/>
      <c r="B287" s="14" t="s">
        <v>280</v>
      </c>
      <c r="C287" s="32"/>
      <c r="D287" s="32"/>
      <c r="E287" s="32"/>
      <c r="F287" s="33"/>
      <c r="G287" s="7"/>
      <c r="H287" s="22"/>
      <c r="I287" s="32"/>
      <c r="J287" s="26"/>
      <c r="K287" s="6"/>
      <c r="L287" s="22"/>
      <c r="M287" s="26"/>
      <c r="N287" s="6"/>
      <c r="O287" s="6"/>
      <c r="P287" s="22"/>
      <c r="Q287" s="26"/>
      <c r="R287" s="26"/>
      <c r="S287" s="6"/>
      <c r="T287" s="22"/>
      <c r="U287" s="26"/>
      <c r="V287" s="14"/>
    </row>
    <row r="288" spans="1:22" ht="11.25" hidden="1" outlineLevel="1">
      <c r="A288" s="95"/>
      <c r="B288" s="14" t="s">
        <v>281</v>
      </c>
      <c r="C288" s="32"/>
      <c r="D288" s="32"/>
      <c r="E288" s="32"/>
      <c r="F288" s="33"/>
      <c r="G288" s="7"/>
      <c r="H288" s="22"/>
      <c r="I288" s="32"/>
      <c r="J288" s="26"/>
      <c r="K288" s="6"/>
      <c r="L288" s="22"/>
      <c r="M288" s="26"/>
      <c r="N288" s="6"/>
      <c r="O288" s="6"/>
      <c r="P288" s="22"/>
      <c r="Q288" s="26"/>
      <c r="R288" s="26"/>
      <c r="S288" s="6"/>
      <c r="T288" s="22"/>
      <c r="U288" s="26"/>
      <c r="V288" s="14"/>
    </row>
    <row r="289" spans="1:22" ht="11.25" hidden="1" outlineLevel="1">
      <c r="A289" s="95"/>
      <c r="B289" s="14" t="s">
        <v>282</v>
      </c>
      <c r="C289" s="32"/>
      <c r="D289" s="32"/>
      <c r="E289" s="32"/>
      <c r="F289" s="33"/>
      <c r="G289" s="7"/>
      <c r="H289" s="22"/>
      <c r="I289" s="32"/>
      <c r="J289" s="26"/>
      <c r="K289" s="6"/>
      <c r="L289" s="22"/>
      <c r="M289" s="26"/>
      <c r="N289" s="6"/>
      <c r="O289" s="6"/>
      <c r="P289" s="22"/>
      <c r="Q289" s="26"/>
      <c r="R289" s="26"/>
      <c r="S289" s="6"/>
      <c r="T289" s="22"/>
      <c r="U289" s="26"/>
      <c r="V289" s="14"/>
    </row>
    <row r="290" spans="1:22" ht="11.25" hidden="1" outlineLevel="1">
      <c r="A290" s="95"/>
      <c r="B290" s="14" t="s">
        <v>283</v>
      </c>
      <c r="C290" s="32"/>
      <c r="D290" s="32"/>
      <c r="E290" s="32"/>
      <c r="F290" s="33"/>
      <c r="G290" s="7"/>
      <c r="H290" s="22"/>
      <c r="I290" s="32"/>
      <c r="J290" s="26"/>
      <c r="K290" s="6"/>
      <c r="L290" s="22"/>
      <c r="M290" s="26"/>
      <c r="N290" s="6"/>
      <c r="O290" s="6"/>
      <c r="P290" s="22"/>
      <c r="Q290" s="26"/>
      <c r="R290" s="26"/>
      <c r="S290" s="6"/>
      <c r="T290" s="22"/>
      <c r="U290" s="26"/>
      <c r="V290" s="14"/>
    </row>
    <row r="291" spans="1:22" ht="11.25" hidden="1" outlineLevel="1">
      <c r="A291" s="95"/>
      <c r="B291" s="14" t="s">
        <v>284</v>
      </c>
      <c r="C291" s="32"/>
      <c r="D291" s="32"/>
      <c r="E291" s="32"/>
      <c r="F291" s="33"/>
      <c r="G291" s="7"/>
      <c r="H291" s="22"/>
      <c r="I291" s="32"/>
      <c r="J291" s="26"/>
      <c r="K291" s="6"/>
      <c r="L291" s="22"/>
      <c r="M291" s="26"/>
      <c r="N291" s="6"/>
      <c r="O291" s="6"/>
      <c r="P291" s="22"/>
      <c r="Q291" s="26"/>
      <c r="R291" s="26"/>
      <c r="S291" s="6"/>
      <c r="T291" s="22"/>
      <c r="U291" s="26"/>
      <c r="V291" s="14"/>
    </row>
    <row r="292" spans="1:22" ht="11.25" hidden="1" outlineLevel="1">
      <c r="A292" s="95"/>
      <c r="B292" s="14" t="s">
        <v>285</v>
      </c>
      <c r="C292" s="32"/>
      <c r="D292" s="32"/>
      <c r="E292" s="32"/>
      <c r="F292" s="33"/>
      <c r="G292" s="7"/>
      <c r="H292" s="22"/>
      <c r="I292" s="32"/>
      <c r="J292" s="26"/>
      <c r="K292" s="6"/>
      <c r="L292" s="22"/>
      <c r="M292" s="26"/>
      <c r="N292" s="6"/>
      <c r="O292" s="6"/>
      <c r="P292" s="22"/>
      <c r="Q292" s="26"/>
      <c r="R292" s="26"/>
      <c r="S292" s="6"/>
      <c r="T292" s="22"/>
      <c r="U292" s="26"/>
      <c r="V292" s="14"/>
    </row>
    <row r="293" spans="1:22" ht="11.25" hidden="1">
      <c r="A293" s="95"/>
      <c r="B293" s="18" t="s">
        <v>69</v>
      </c>
      <c r="C293" s="13">
        <f aca="true" t="shared" si="19" ref="C293:V293">SUM(C294:C300)</f>
        <v>0</v>
      </c>
      <c r="D293" s="13">
        <f t="shared" si="19"/>
        <v>0</v>
      </c>
      <c r="E293" s="13">
        <f t="shared" si="19"/>
        <v>0</v>
      </c>
      <c r="F293" s="13">
        <f t="shared" si="19"/>
        <v>0</v>
      </c>
      <c r="G293" s="13">
        <f t="shared" si="19"/>
        <v>0</v>
      </c>
      <c r="H293" s="13">
        <f t="shared" si="19"/>
        <v>0</v>
      </c>
      <c r="I293" s="13">
        <f t="shared" si="19"/>
        <v>0</v>
      </c>
      <c r="J293" s="13">
        <f t="shared" si="19"/>
        <v>0</v>
      </c>
      <c r="K293" s="13">
        <f t="shared" si="19"/>
        <v>0</v>
      </c>
      <c r="L293" s="13">
        <f t="shared" si="19"/>
        <v>0</v>
      </c>
      <c r="M293" s="13">
        <f t="shared" si="19"/>
        <v>0</v>
      </c>
      <c r="N293" s="13">
        <f t="shared" si="19"/>
        <v>0</v>
      </c>
      <c r="O293" s="13">
        <f t="shared" si="19"/>
        <v>0</v>
      </c>
      <c r="P293" s="13">
        <f t="shared" si="19"/>
        <v>0</v>
      </c>
      <c r="Q293" s="13">
        <f t="shared" si="19"/>
        <v>0</v>
      </c>
      <c r="R293" s="13">
        <f t="shared" si="19"/>
        <v>0</v>
      </c>
      <c r="S293" s="13">
        <f t="shared" si="19"/>
        <v>0</v>
      </c>
      <c r="T293" s="13">
        <f t="shared" si="19"/>
        <v>0</v>
      </c>
      <c r="U293" s="13">
        <f t="shared" si="19"/>
        <v>0</v>
      </c>
      <c r="V293" s="13">
        <f t="shared" si="19"/>
        <v>0</v>
      </c>
    </row>
    <row r="294" spans="1:22" ht="11.25" hidden="1" outlineLevel="1">
      <c r="A294" s="95"/>
      <c r="B294" s="14" t="s">
        <v>286</v>
      </c>
      <c r="C294" s="26"/>
      <c r="D294" s="26"/>
      <c r="E294" s="26"/>
      <c r="F294" s="26"/>
      <c r="G294" s="6"/>
      <c r="H294" s="22"/>
      <c r="I294" s="26"/>
      <c r="J294" s="26"/>
      <c r="K294" s="6"/>
      <c r="L294" s="22"/>
      <c r="M294" s="26"/>
      <c r="N294" s="26"/>
      <c r="O294" s="6"/>
      <c r="P294" s="22"/>
      <c r="Q294" s="26"/>
      <c r="R294" s="26"/>
      <c r="S294" s="6"/>
      <c r="T294" s="22"/>
      <c r="U294" s="26"/>
      <c r="V294" s="14"/>
    </row>
    <row r="295" spans="1:22" ht="11.25" hidden="1" outlineLevel="1">
      <c r="A295" s="95"/>
      <c r="B295" s="14" t="s">
        <v>287</v>
      </c>
      <c r="C295" s="26"/>
      <c r="D295" s="26"/>
      <c r="E295" s="26"/>
      <c r="F295" s="26"/>
      <c r="G295" s="6"/>
      <c r="H295" s="22"/>
      <c r="I295" s="26"/>
      <c r="J295" s="26"/>
      <c r="K295" s="6"/>
      <c r="L295" s="22"/>
      <c r="M295" s="26"/>
      <c r="N295" s="26"/>
      <c r="O295" s="6"/>
      <c r="P295" s="22"/>
      <c r="Q295" s="26"/>
      <c r="R295" s="26"/>
      <c r="S295" s="6"/>
      <c r="T295" s="22"/>
      <c r="U295" s="26"/>
      <c r="V295" s="14"/>
    </row>
    <row r="296" spans="1:22" ht="11.25" hidden="1" outlineLevel="1">
      <c r="A296" s="95"/>
      <c r="B296" s="14" t="s">
        <v>288</v>
      </c>
      <c r="C296" s="26"/>
      <c r="D296" s="26"/>
      <c r="E296" s="26"/>
      <c r="F296" s="26"/>
      <c r="G296" s="6"/>
      <c r="H296" s="22"/>
      <c r="I296" s="26"/>
      <c r="J296" s="26"/>
      <c r="K296" s="6"/>
      <c r="L296" s="22"/>
      <c r="M296" s="26"/>
      <c r="N296" s="26"/>
      <c r="O296" s="6"/>
      <c r="P296" s="22"/>
      <c r="Q296" s="26"/>
      <c r="R296" s="26"/>
      <c r="S296" s="6"/>
      <c r="T296" s="22"/>
      <c r="U296" s="26"/>
      <c r="V296" s="14"/>
    </row>
    <row r="297" spans="1:22" ht="22.5" hidden="1" outlineLevel="1">
      <c r="A297" s="95"/>
      <c r="B297" s="14" t="s">
        <v>289</v>
      </c>
      <c r="C297" s="26"/>
      <c r="D297" s="26"/>
      <c r="E297" s="26"/>
      <c r="F297" s="26"/>
      <c r="G297" s="6"/>
      <c r="H297" s="22"/>
      <c r="I297" s="26"/>
      <c r="J297" s="26"/>
      <c r="K297" s="6"/>
      <c r="L297" s="22"/>
      <c r="M297" s="26"/>
      <c r="N297" s="26"/>
      <c r="O297" s="6"/>
      <c r="P297" s="22"/>
      <c r="Q297" s="26"/>
      <c r="R297" s="26"/>
      <c r="S297" s="6"/>
      <c r="T297" s="22"/>
      <c r="U297" s="26"/>
      <c r="V297" s="14"/>
    </row>
    <row r="298" spans="1:22" ht="11.25" hidden="1" outlineLevel="1">
      <c r="A298" s="95"/>
      <c r="B298" s="14" t="s">
        <v>290</v>
      </c>
      <c r="C298" s="26"/>
      <c r="D298" s="26"/>
      <c r="E298" s="26"/>
      <c r="F298" s="26"/>
      <c r="G298" s="6"/>
      <c r="H298" s="22"/>
      <c r="I298" s="26"/>
      <c r="J298" s="26"/>
      <c r="K298" s="6"/>
      <c r="L298" s="22"/>
      <c r="M298" s="26"/>
      <c r="N298" s="26"/>
      <c r="O298" s="6"/>
      <c r="P298" s="22"/>
      <c r="Q298" s="26"/>
      <c r="R298" s="26"/>
      <c r="S298" s="6"/>
      <c r="T298" s="22"/>
      <c r="U298" s="26"/>
      <c r="V298" s="14"/>
    </row>
    <row r="299" spans="1:22" ht="11.25" hidden="1" outlineLevel="1">
      <c r="A299" s="95"/>
      <c r="B299" s="14" t="s">
        <v>291</v>
      </c>
      <c r="C299" s="26"/>
      <c r="D299" s="26"/>
      <c r="E299" s="26"/>
      <c r="F299" s="26"/>
      <c r="G299" s="6"/>
      <c r="H299" s="22"/>
      <c r="I299" s="26"/>
      <c r="J299" s="26"/>
      <c r="K299" s="6"/>
      <c r="L299" s="22"/>
      <c r="M299" s="26"/>
      <c r="N299" s="26"/>
      <c r="O299" s="6"/>
      <c r="P299" s="22"/>
      <c r="Q299" s="26"/>
      <c r="R299" s="26"/>
      <c r="S299" s="6"/>
      <c r="T299" s="22"/>
      <c r="U299" s="26"/>
      <c r="V299" s="14"/>
    </row>
    <row r="300" spans="1:22" ht="11.25" hidden="1" outlineLevel="1">
      <c r="A300" s="95"/>
      <c r="B300" s="14" t="s">
        <v>142</v>
      </c>
      <c r="C300" s="26"/>
      <c r="D300" s="26"/>
      <c r="E300" s="26"/>
      <c r="F300" s="26"/>
      <c r="G300" s="6"/>
      <c r="H300" s="22"/>
      <c r="I300" s="26"/>
      <c r="J300" s="26"/>
      <c r="K300" s="6"/>
      <c r="L300" s="22"/>
      <c r="M300" s="26"/>
      <c r="N300" s="26"/>
      <c r="O300" s="6"/>
      <c r="P300" s="22"/>
      <c r="Q300" s="26"/>
      <c r="R300" s="26"/>
      <c r="S300" s="6"/>
      <c r="T300" s="22"/>
      <c r="U300" s="26"/>
      <c r="V300" s="14"/>
    </row>
    <row r="301" spans="1:22" ht="13.5" customHeight="1" hidden="1" outlineLevel="1">
      <c r="A301" s="96"/>
      <c r="B301" s="17" t="s">
        <v>75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</row>
    <row r="302" spans="1:22" ht="11.25" hidden="1">
      <c r="A302" s="94" t="s">
        <v>292</v>
      </c>
      <c r="B302" s="10" t="s">
        <v>15</v>
      </c>
      <c r="C302" s="11">
        <f aca="true" t="shared" si="20" ref="C302:V302">C303+C323+C342+C347</f>
        <v>0</v>
      </c>
      <c r="D302" s="11">
        <f t="shared" si="20"/>
        <v>0</v>
      </c>
      <c r="E302" s="11">
        <f t="shared" si="20"/>
        <v>0</v>
      </c>
      <c r="F302" s="11">
        <f t="shared" si="20"/>
        <v>0</v>
      </c>
      <c r="G302" s="11">
        <f t="shared" si="20"/>
        <v>0</v>
      </c>
      <c r="H302" s="11">
        <f t="shared" si="20"/>
        <v>0</v>
      </c>
      <c r="I302" s="11">
        <f t="shared" si="20"/>
        <v>0</v>
      </c>
      <c r="J302" s="11">
        <f t="shared" si="20"/>
        <v>0</v>
      </c>
      <c r="K302" s="11">
        <f t="shared" si="20"/>
        <v>0</v>
      </c>
      <c r="L302" s="11">
        <f t="shared" si="20"/>
        <v>0</v>
      </c>
      <c r="M302" s="11">
        <f t="shared" si="20"/>
        <v>0</v>
      </c>
      <c r="N302" s="11">
        <f t="shared" si="20"/>
        <v>0</v>
      </c>
      <c r="O302" s="11">
        <f t="shared" si="20"/>
        <v>0</v>
      </c>
      <c r="P302" s="11">
        <f t="shared" si="20"/>
        <v>0</v>
      </c>
      <c r="Q302" s="11">
        <f t="shared" si="20"/>
        <v>0</v>
      </c>
      <c r="R302" s="11">
        <f t="shared" si="20"/>
        <v>0</v>
      </c>
      <c r="S302" s="11">
        <f t="shared" si="20"/>
        <v>0</v>
      </c>
      <c r="T302" s="11">
        <f t="shared" si="20"/>
        <v>0</v>
      </c>
      <c r="U302" s="11">
        <f t="shared" si="20"/>
        <v>0</v>
      </c>
      <c r="V302" s="11">
        <f t="shared" si="20"/>
        <v>0</v>
      </c>
    </row>
    <row r="303" spans="1:22" ht="11.25" hidden="1">
      <c r="A303" s="95"/>
      <c r="B303" s="12" t="s">
        <v>16</v>
      </c>
      <c r="C303" s="13">
        <f aca="true" t="shared" si="21" ref="C303:V303">SUM(C304:C322)</f>
        <v>0</v>
      </c>
      <c r="D303" s="13">
        <f t="shared" si="21"/>
        <v>0</v>
      </c>
      <c r="E303" s="13">
        <f t="shared" si="21"/>
        <v>0</v>
      </c>
      <c r="F303" s="13">
        <f t="shared" si="21"/>
        <v>0</v>
      </c>
      <c r="G303" s="13">
        <f t="shared" si="21"/>
        <v>0</v>
      </c>
      <c r="H303" s="13">
        <f t="shared" si="21"/>
        <v>0</v>
      </c>
      <c r="I303" s="13">
        <f t="shared" si="21"/>
        <v>0</v>
      </c>
      <c r="J303" s="13">
        <f t="shared" si="21"/>
        <v>0</v>
      </c>
      <c r="K303" s="13">
        <f t="shared" si="21"/>
        <v>0</v>
      </c>
      <c r="L303" s="13">
        <f t="shared" si="21"/>
        <v>0</v>
      </c>
      <c r="M303" s="13">
        <f t="shared" si="21"/>
        <v>0</v>
      </c>
      <c r="N303" s="13">
        <f t="shared" si="21"/>
        <v>0</v>
      </c>
      <c r="O303" s="13">
        <f t="shared" si="21"/>
        <v>0</v>
      </c>
      <c r="P303" s="13">
        <f t="shared" si="21"/>
        <v>0</v>
      </c>
      <c r="Q303" s="13">
        <f t="shared" si="21"/>
        <v>0</v>
      </c>
      <c r="R303" s="13">
        <f t="shared" si="21"/>
        <v>0</v>
      </c>
      <c r="S303" s="13">
        <f t="shared" si="21"/>
        <v>0</v>
      </c>
      <c r="T303" s="13">
        <f t="shared" si="21"/>
        <v>0</v>
      </c>
      <c r="U303" s="13">
        <f t="shared" si="21"/>
        <v>0</v>
      </c>
      <c r="V303" s="13">
        <f t="shared" si="21"/>
        <v>0</v>
      </c>
    </row>
    <row r="304" spans="1:22" ht="11.25" hidden="1" outlineLevel="1">
      <c r="A304" s="95"/>
      <c r="B304" s="16" t="s">
        <v>293</v>
      </c>
      <c r="C304" s="6"/>
      <c r="D304" s="6"/>
      <c r="E304" s="34"/>
      <c r="F304" s="34"/>
      <c r="G304" s="26"/>
      <c r="H304" s="6"/>
      <c r="I304" s="6"/>
      <c r="J304" s="6"/>
      <c r="K304" s="5"/>
      <c r="L304" s="6"/>
      <c r="M304" s="6"/>
      <c r="N304" s="9"/>
      <c r="O304" s="5"/>
      <c r="P304" s="6"/>
      <c r="Q304" s="6"/>
      <c r="R304" s="9"/>
      <c r="S304" s="6"/>
      <c r="T304" s="6"/>
      <c r="U304" s="6"/>
      <c r="V304" s="9"/>
    </row>
    <row r="305" spans="1:22" ht="11.25" hidden="1" outlineLevel="1">
      <c r="A305" s="95"/>
      <c r="B305" s="16" t="s">
        <v>294</v>
      </c>
      <c r="C305" s="6"/>
      <c r="D305" s="6"/>
      <c r="E305" s="34"/>
      <c r="F305" s="34"/>
      <c r="G305" s="26"/>
      <c r="H305" s="6"/>
      <c r="I305" s="6"/>
      <c r="J305" s="6"/>
      <c r="K305" s="5"/>
      <c r="L305" s="6"/>
      <c r="M305" s="6"/>
      <c r="N305" s="9"/>
      <c r="O305" s="5"/>
      <c r="P305" s="6"/>
      <c r="Q305" s="6"/>
      <c r="R305" s="9"/>
      <c r="S305" s="6"/>
      <c r="T305" s="6"/>
      <c r="U305" s="6"/>
      <c r="V305" s="9"/>
    </row>
    <row r="306" spans="1:22" ht="11.25" hidden="1" outlineLevel="1">
      <c r="A306" s="95"/>
      <c r="B306" s="16" t="s">
        <v>295</v>
      </c>
      <c r="C306" s="6"/>
      <c r="D306" s="6"/>
      <c r="E306" s="34"/>
      <c r="F306" s="34"/>
      <c r="G306" s="26"/>
      <c r="H306" s="6"/>
      <c r="I306" s="6"/>
      <c r="J306" s="6"/>
      <c r="K306" s="5"/>
      <c r="L306" s="6"/>
      <c r="M306" s="6"/>
      <c r="N306" s="9"/>
      <c r="O306" s="5"/>
      <c r="P306" s="6"/>
      <c r="Q306" s="6"/>
      <c r="R306" s="9"/>
      <c r="S306" s="6"/>
      <c r="T306" s="6"/>
      <c r="U306" s="6"/>
      <c r="V306" s="9"/>
    </row>
    <row r="307" spans="1:22" ht="11.25" hidden="1" outlineLevel="1">
      <c r="A307" s="95"/>
      <c r="B307" s="16" t="s">
        <v>296</v>
      </c>
      <c r="C307" s="6"/>
      <c r="D307" s="6"/>
      <c r="E307" s="34"/>
      <c r="F307" s="34"/>
      <c r="G307" s="26"/>
      <c r="H307" s="6"/>
      <c r="I307" s="6"/>
      <c r="J307" s="6"/>
      <c r="K307" s="5"/>
      <c r="L307" s="6"/>
      <c r="M307" s="6"/>
      <c r="N307" s="9"/>
      <c r="O307" s="5"/>
      <c r="P307" s="6"/>
      <c r="Q307" s="6"/>
      <c r="R307" s="9"/>
      <c r="S307" s="6"/>
      <c r="T307" s="6"/>
      <c r="U307" s="6"/>
      <c r="V307" s="9"/>
    </row>
    <row r="308" spans="1:22" ht="11.25" hidden="1" outlineLevel="1">
      <c r="A308" s="95"/>
      <c r="B308" s="16" t="s">
        <v>297</v>
      </c>
      <c r="C308" s="6"/>
      <c r="D308" s="6"/>
      <c r="E308" s="34"/>
      <c r="F308" s="34"/>
      <c r="G308" s="26"/>
      <c r="H308" s="6"/>
      <c r="I308" s="6"/>
      <c r="J308" s="6"/>
      <c r="K308" s="5"/>
      <c r="L308" s="6"/>
      <c r="M308" s="6"/>
      <c r="N308" s="9"/>
      <c r="O308" s="5"/>
      <c r="P308" s="6"/>
      <c r="Q308" s="6"/>
      <c r="R308" s="9"/>
      <c r="S308" s="6"/>
      <c r="T308" s="6"/>
      <c r="U308" s="6"/>
      <c r="V308" s="9"/>
    </row>
    <row r="309" spans="1:22" ht="11.25" hidden="1" outlineLevel="1">
      <c r="A309" s="95"/>
      <c r="B309" s="16" t="s">
        <v>298</v>
      </c>
      <c r="C309" s="6"/>
      <c r="D309" s="6"/>
      <c r="E309" s="34"/>
      <c r="F309" s="34"/>
      <c r="G309" s="26"/>
      <c r="H309" s="6"/>
      <c r="I309" s="6"/>
      <c r="J309" s="6"/>
      <c r="K309" s="5"/>
      <c r="L309" s="6"/>
      <c r="M309" s="6"/>
      <c r="N309" s="9"/>
      <c r="O309" s="5"/>
      <c r="P309" s="6"/>
      <c r="Q309" s="6"/>
      <c r="R309" s="9"/>
      <c r="S309" s="6"/>
      <c r="T309" s="6"/>
      <c r="U309" s="6"/>
      <c r="V309" s="9"/>
    </row>
    <row r="310" spans="1:22" ht="11.25" hidden="1" outlineLevel="1">
      <c r="A310" s="95"/>
      <c r="B310" s="16" t="s">
        <v>299</v>
      </c>
      <c r="C310" s="6"/>
      <c r="D310" s="6"/>
      <c r="E310" s="34"/>
      <c r="F310" s="34"/>
      <c r="G310" s="26"/>
      <c r="H310" s="6"/>
      <c r="I310" s="6"/>
      <c r="J310" s="6"/>
      <c r="K310" s="5"/>
      <c r="L310" s="6"/>
      <c r="M310" s="6"/>
      <c r="N310" s="9"/>
      <c r="O310" s="5"/>
      <c r="P310" s="6"/>
      <c r="Q310" s="6"/>
      <c r="R310" s="9"/>
      <c r="S310" s="6"/>
      <c r="T310" s="6"/>
      <c r="U310" s="6"/>
      <c r="V310" s="9"/>
    </row>
    <row r="311" spans="1:22" ht="11.25" hidden="1" outlineLevel="1">
      <c r="A311" s="95"/>
      <c r="B311" s="16" t="s">
        <v>300</v>
      </c>
      <c r="C311" s="6"/>
      <c r="D311" s="6"/>
      <c r="E311" s="34"/>
      <c r="F311" s="34"/>
      <c r="G311" s="26"/>
      <c r="H311" s="6"/>
      <c r="I311" s="6"/>
      <c r="J311" s="6"/>
      <c r="K311" s="5"/>
      <c r="L311" s="6"/>
      <c r="M311" s="6"/>
      <c r="N311" s="9"/>
      <c r="O311" s="5"/>
      <c r="P311" s="6"/>
      <c r="Q311" s="6"/>
      <c r="R311" s="9"/>
      <c r="S311" s="6"/>
      <c r="T311" s="6"/>
      <c r="U311" s="6"/>
      <c r="V311" s="9"/>
    </row>
    <row r="312" spans="1:22" ht="11.25" hidden="1" outlineLevel="1">
      <c r="A312" s="95"/>
      <c r="B312" s="16" t="s">
        <v>301</v>
      </c>
      <c r="C312" s="6"/>
      <c r="D312" s="6"/>
      <c r="E312" s="34"/>
      <c r="F312" s="34"/>
      <c r="G312" s="26"/>
      <c r="H312" s="6"/>
      <c r="I312" s="6"/>
      <c r="J312" s="6"/>
      <c r="K312" s="5"/>
      <c r="L312" s="6"/>
      <c r="M312" s="6"/>
      <c r="N312" s="9"/>
      <c r="O312" s="5"/>
      <c r="P312" s="6"/>
      <c r="Q312" s="6"/>
      <c r="R312" s="9"/>
      <c r="S312" s="6"/>
      <c r="T312" s="6"/>
      <c r="U312" s="6"/>
      <c r="V312" s="9"/>
    </row>
    <row r="313" spans="1:22" ht="13.5" customHeight="1" hidden="1" outlineLevel="1">
      <c r="A313" s="95"/>
      <c r="B313" s="16" t="s">
        <v>302</v>
      </c>
      <c r="C313" s="6"/>
      <c r="D313" s="6"/>
      <c r="E313" s="34"/>
      <c r="F313" s="34"/>
      <c r="G313" s="26"/>
      <c r="H313" s="6"/>
      <c r="I313" s="6"/>
      <c r="J313" s="6"/>
      <c r="K313" s="5"/>
      <c r="L313" s="6"/>
      <c r="M313" s="6"/>
      <c r="N313" s="9"/>
      <c r="O313" s="5"/>
      <c r="P313" s="6"/>
      <c r="Q313" s="6"/>
      <c r="R313" s="9"/>
      <c r="S313" s="6"/>
      <c r="T313" s="6"/>
      <c r="U313" s="6"/>
      <c r="V313" s="9"/>
    </row>
    <row r="314" spans="1:22" ht="11.25" hidden="1" outlineLevel="1">
      <c r="A314" s="95"/>
      <c r="B314" s="16" t="s">
        <v>303</v>
      </c>
      <c r="C314" s="6"/>
      <c r="D314" s="6"/>
      <c r="E314" s="34"/>
      <c r="F314" s="34"/>
      <c r="G314" s="26"/>
      <c r="H314" s="6"/>
      <c r="I314" s="6"/>
      <c r="J314" s="6"/>
      <c r="K314" s="5"/>
      <c r="L314" s="6"/>
      <c r="M314" s="6"/>
      <c r="N314" s="9"/>
      <c r="O314" s="5"/>
      <c r="P314" s="6"/>
      <c r="Q314" s="6"/>
      <c r="R314" s="9"/>
      <c r="S314" s="6"/>
      <c r="T314" s="6"/>
      <c r="U314" s="6"/>
      <c r="V314" s="9"/>
    </row>
    <row r="315" spans="1:22" ht="11.25" hidden="1" outlineLevel="1">
      <c r="A315" s="95"/>
      <c r="B315" s="16" t="s">
        <v>304</v>
      </c>
      <c r="C315" s="6"/>
      <c r="D315" s="6"/>
      <c r="E315" s="34"/>
      <c r="F315" s="34"/>
      <c r="G315" s="26"/>
      <c r="H315" s="6"/>
      <c r="I315" s="6"/>
      <c r="J315" s="6"/>
      <c r="K315" s="5"/>
      <c r="L315" s="6"/>
      <c r="M315" s="6"/>
      <c r="N315" s="9"/>
      <c r="O315" s="5"/>
      <c r="P315" s="6"/>
      <c r="Q315" s="6"/>
      <c r="R315" s="9"/>
      <c r="S315" s="6"/>
      <c r="T315" s="6"/>
      <c r="U315" s="6"/>
      <c r="V315" s="9"/>
    </row>
    <row r="316" spans="1:22" ht="12.75" customHeight="1" hidden="1" outlineLevel="1">
      <c r="A316" s="95"/>
      <c r="B316" s="16" t="s">
        <v>305</v>
      </c>
      <c r="C316" s="6"/>
      <c r="D316" s="6"/>
      <c r="E316" s="34"/>
      <c r="F316" s="34"/>
      <c r="G316" s="26"/>
      <c r="H316" s="6"/>
      <c r="I316" s="6"/>
      <c r="J316" s="6"/>
      <c r="K316" s="5"/>
      <c r="L316" s="6"/>
      <c r="M316" s="6"/>
      <c r="N316" s="9"/>
      <c r="O316" s="5"/>
      <c r="P316" s="6"/>
      <c r="Q316" s="6"/>
      <c r="R316" s="9"/>
      <c r="S316" s="6"/>
      <c r="T316" s="6"/>
      <c r="U316" s="6"/>
      <c r="V316" s="9"/>
    </row>
    <row r="317" spans="1:22" ht="11.25" hidden="1" outlineLevel="1">
      <c r="A317" s="95"/>
      <c r="B317" s="16" t="s">
        <v>306</v>
      </c>
      <c r="C317" s="6"/>
      <c r="D317" s="6"/>
      <c r="E317" s="34"/>
      <c r="F317" s="34"/>
      <c r="G317" s="26"/>
      <c r="H317" s="6"/>
      <c r="I317" s="6"/>
      <c r="J317" s="6"/>
      <c r="K317" s="5"/>
      <c r="L317" s="6"/>
      <c r="M317" s="6"/>
      <c r="N317" s="9"/>
      <c r="O317" s="5"/>
      <c r="P317" s="6"/>
      <c r="Q317" s="6"/>
      <c r="R317" s="9"/>
      <c r="S317" s="6"/>
      <c r="T317" s="6"/>
      <c r="U317" s="6"/>
      <c r="V317" s="9"/>
    </row>
    <row r="318" spans="1:22" ht="11.25" hidden="1" outlineLevel="1">
      <c r="A318" s="95"/>
      <c r="B318" s="16" t="s">
        <v>307</v>
      </c>
      <c r="C318" s="6"/>
      <c r="D318" s="6"/>
      <c r="E318" s="34"/>
      <c r="F318" s="34"/>
      <c r="G318" s="26"/>
      <c r="H318" s="6"/>
      <c r="I318" s="6"/>
      <c r="J318" s="6"/>
      <c r="K318" s="5"/>
      <c r="L318" s="6"/>
      <c r="M318" s="6"/>
      <c r="N318" s="9"/>
      <c r="O318" s="5"/>
      <c r="P318" s="6"/>
      <c r="Q318" s="6"/>
      <c r="R318" s="9"/>
      <c r="S318" s="6"/>
      <c r="T318" s="6"/>
      <c r="U318" s="6"/>
      <c r="V318" s="9"/>
    </row>
    <row r="319" spans="1:22" ht="11.25" hidden="1" outlineLevel="1">
      <c r="A319" s="95"/>
      <c r="B319" s="16" t="s">
        <v>308</v>
      </c>
      <c r="C319" s="6"/>
      <c r="D319" s="6"/>
      <c r="E319" s="34"/>
      <c r="F319" s="34"/>
      <c r="G319" s="26"/>
      <c r="H319" s="6"/>
      <c r="I319" s="6"/>
      <c r="J319" s="6"/>
      <c r="K319" s="5"/>
      <c r="L319" s="6"/>
      <c r="M319" s="6"/>
      <c r="N319" s="9"/>
      <c r="O319" s="5"/>
      <c r="P319" s="6"/>
      <c r="Q319" s="6"/>
      <c r="R319" s="9"/>
      <c r="S319" s="6"/>
      <c r="T319" s="6"/>
      <c r="U319" s="6"/>
      <c r="V319" s="9"/>
    </row>
    <row r="320" spans="1:22" ht="11.25" hidden="1" outlineLevel="1">
      <c r="A320" s="95"/>
      <c r="B320" s="16" t="s">
        <v>309</v>
      </c>
      <c r="C320" s="6"/>
      <c r="D320" s="6"/>
      <c r="E320" s="34"/>
      <c r="F320" s="34"/>
      <c r="G320" s="26"/>
      <c r="H320" s="6"/>
      <c r="I320" s="6"/>
      <c r="J320" s="6"/>
      <c r="K320" s="5"/>
      <c r="L320" s="6"/>
      <c r="M320" s="6"/>
      <c r="N320" s="9"/>
      <c r="O320" s="5"/>
      <c r="P320" s="6"/>
      <c r="Q320" s="6"/>
      <c r="R320" s="9"/>
      <c r="S320" s="6"/>
      <c r="T320" s="6"/>
      <c r="U320" s="6"/>
      <c r="V320" s="9"/>
    </row>
    <row r="321" spans="1:22" ht="11.25" hidden="1" outlineLevel="1">
      <c r="A321" s="95"/>
      <c r="B321" s="16" t="s">
        <v>310</v>
      </c>
      <c r="C321" s="6"/>
      <c r="D321" s="6"/>
      <c r="E321" s="34"/>
      <c r="F321" s="34"/>
      <c r="G321" s="26"/>
      <c r="H321" s="6"/>
      <c r="I321" s="6"/>
      <c r="J321" s="6"/>
      <c r="K321" s="5"/>
      <c r="L321" s="6"/>
      <c r="M321" s="6"/>
      <c r="N321" s="9"/>
      <c r="O321" s="5"/>
      <c r="P321" s="6"/>
      <c r="Q321" s="6"/>
      <c r="R321" s="9"/>
      <c r="S321" s="6"/>
      <c r="T321" s="6"/>
      <c r="U321" s="6"/>
      <c r="V321" s="9"/>
    </row>
    <row r="322" spans="1:22" ht="11.25" hidden="1" outlineLevel="1">
      <c r="A322" s="95"/>
      <c r="B322" s="16" t="s">
        <v>104</v>
      </c>
      <c r="C322" s="6"/>
      <c r="D322" s="6"/>
      <c r="E322" s="34"/>
      <c r="F322" s="34"/>
      <c r="G322" s="26"/>
      <c r="H322" s="6"/>
      <c r="I322" s="6"/>
      <c r="J322" s="6"/>
      <c r="K322" s="5"/>
      <c r="L322" s="6"/>
      <c r="M322" s="6"/>
      <c r="N322" s="9"/>
      <c r="O322" s="5"/>
      <c r="P322" s="6"/>
      <c r="Q322" s="6"/>
      <c r="R322" s="9"/>
      <c r="S322" s="6"/>
      <c r="T322" s="6"/>
      <c r="U322" s="6"/>
      <c r="V322" s="9"/>
    </row>
    <row r="323" spans="1:22" ht="11.25" hidden="1">
      <c r="A323" s="95"/>
      <c r="B323" s="18" t="s">
        <v>40</v>
      </c>
      <c r="C323" s="13">
        <f aca="true" t="shared" si="22" ref="C323:V323">SUM(C324:C341)</f>
        <v>0</v>
      </c>
      <c r="D323" s="13">
        <f t="shared" si="22"/>
        <v>0</v>
      </c>
      <c r="E323" s="13">
        <f t="shared" si="22"/>
        <v>0</v>
      </c>
      <c r="F323" s="13">
        <f t="shared" si="22"/>
        <v>0</v>
      </c>
      <c r="G323" s="13">
        <f t="shared" si="22"/>
        <v>0</v>
      </c>
      <c r="H323" s="13">
        <f t="shared" si="22"/>
        <v>0</v>
      </c>
      <c r="I323" s="13">
        <f t="shared" si="22"/>
        <v>0</v>
      </c>
      <c r="J323" s="13">
        <f t="shared" si="22"/>
        <v>0</v>
      </c>
      <c r="K323" s="13">
        <f t="shared" si="22"/>
        <v>0</v>
      </c>
      <c r="L323" s="13">
        <f t="shared" si="22"/>
        <v>0</v>
      </c>
      <c r="M323" s="13">
        <f t="shared" si="22"/>
        <v>0</v>
      </c>
      <c r="N323" s="13">
        <f t="shared" si="22"/>
        <v>0</v>
      </c>
      <c r="O323" s="13">
        <f t="shared" si="22"/>
        <v>0</v>
      </c>
      <c r="P323" s="13">
        <f t="shared" si="22"/>
        <v>0</v>
      </c>
      <c r="Q323" s="13">
        <f t="shared" si="22"/>
        <v>0</v>
      </c>
      <c r="R323" s="13">
        <f t="shared" si="22"/>
        <v>0</v>
      </c>
      <c r="S323" s="13">
        <f t="shared" si="22"/>
        <v>0</v>
      </c>
      <c r="T323" s="13">
        <f t="shared" si="22"/>
        <v>0</v>
      </c>
      <c r="U323" s="13">
        <f t="shared" si="22"/>
        <v>0</v>
      </c>
      <c r="V323" s="13">
        <f t="shared" si="22"/>
        <v>0</v>
      </c>
    </row>
    <row r="324" spans="1:22" ht="11.25" hidden="1" outlineLevel="1">
      <c r="A324" s="95"/>
      <c r="B324" s="16" t="s">
        <v>311</v>
      </c>
      <c r="C324" s="6"/>
      <c r="D324" s="6"/>
      <c r="E324" s="34"/>
      <c r="F324" s="34"/>
      <c r="G324" s="5"/>
      <c r="H324" s="6"/>
      <c r="I324" s="6"/>
      <c r="J324" s="6"/>
      <c r="K324" s="5"/>
      <c r="L324" s="6"/>
      <c r="M324" s="6"/>
      <c r="N324" s="9"/>
      <c r="O324" s="5"/>
      <c r="P324" s="6"/>
      <c r="Q324" s="6"/>
      <c r="R324" s="9"/>
      <c r="S324" s="6"/>
      <c r="T324" s="6"/>
      <c r="U324" s="6"/>
      <c r="V324" s="9"/>
    </row>
    <row r="325" spans="1:22" ht="11.25" hidden="1" outlineLevel="1">
      <c r="A325" s="95"/>
      <c r="B325" s="16" t="s">
        <v>312</v>
      </c>
      <c r="C325" s="6"/>
      <c r="D325" s="6"/>
      <c r="E325" s="34"/>
      <c r="F325" s="34"/>
      <c r="G325" s="5"/>
      <c r="H325" s="6"/>
      <c r="I325" s="6"/>
      <c r="J325" s="6"/>
      <c r="K325" s="5"/>
      <c r="L325" s="6"/>
      <c r="M325" s="6"/>
      <c r="N325" s="9"/>
      <c r="O325" s="5"/>
      <c r="P325" s="6"/>
      <c r="Q325" s="6"/>
      <c r="R325" s="9"/>
      <c r="S325" s="6"/>
      <c r="T325" s="6"/>
      <c r="U325" s="6"/>
      <c r="V325" s="9"/>
    </row>
    <row r="326" spans="1:22" ht="11.25" hidden="1" outlineLevel="1">
      <c r="A326" s="95"/>
      <c r="B326" s="16" t="s">
        <v>313</v>
      </c>
      <c r="C326" s="6"/>
      <c r="D326" s="6"/>
      <c r="E326" s="34"/>
      <c r="F326" s="34"/>
      <c r="G326" s="5"/>
      <c r="H326" s="6"/>
      <c r="I326" s="6"/>
      <c r="J326" s="6"/>
      <c r="K326" s="5"/>
      <c r="L326" s="6"/>
      <c r="M326" s="6"/>
      <c r="N326" s="9"/>
      <c r="O326" s="5"/>
      <c r="P326" s="6"/>
      <c r="Q326" s="6"/>
      <c r="R326" s="9"/>
      <c r="S326" s="6"/>
      <c r="T326" s="6"/>
      <c r="U326" s="6"/>
      <c r="V326" s="9"/>
    </row>
    <row r="327" spans="1:22" ht="11.25" hidden="1" outlineLevel="1">
      <c r="A327" s="95"/>
      <c r="B327" s="16" t="s">
        <v>314</v>
      </c>
      <c r="C327" s="6"/>
      <c r="D327" s="6"/>
      <c r="E327" s="34"/>
      <c r="F327" s="34"/>
      <c r="G327" s="5"/>
      <c r="H327" s="6"/>
      <c r="I327" s="6"/>
      <c r="J327" s="6"/>
      <c r="K327" s="5"/>
      <c r="L327" s="6"/>
      <c r="M327" s="6"/>
      <c r="N327" s="9"/>
      <c r="O327" s="5"/>
      <c r="P327" s="6"/>
      <c r="Q327" s="6"/>
      <c r="R327" s="9"/>
      <c r="S327" s="6"/>
      <c r="T327" s="6"/>
      <c r="U327" s="6"/>
      <c r="V327" s="9"/>
    </row>
    <row r="328" spans="1:22" ht="11.25" hidden="1" outlineLevel="1">
      <c r="A328" s="95"/>
      <c r="B328" s="16" t="s">
        <v>315</v>
      </c>
      <c r="C328" s="6"/>
      <c r="D328" s="6"/>
      <c r="E328" s="34"/>
      <c r="F328" s="34"/>
      <c r="G328" s="5"/>
      <c r="H328" s="6"/>
      <c r="I328" s="6"/>
      <c r="J328" s="6"/>
      <c r="K328" s="5"/>
      <c r="L328" s="6"/>
      <c r="M328" s="6"/>
      <c r="N328" s="9"/>
      <c r="O328" s="5"/>
      <c r="P328" s="6"/>
      <c r="Q328" s="6"/>
      <c r="R328" s="9"/>
      <c r="S328" s="6"/>
      <c r="T328" s="6"/>
      <c r="U328" s="6"/>
      <c r="V328" s="9"/>
    </row>
    <row r="329" spans="1:22" ht="11.25" hidden="1" outlineLevel="1">
      <c r="A329" s="95"/>
      <c r="B329" s="16" t="s">
        <v>316</v>
      </c>
      <c r="C329" s="6"/>
      <c r="D329" s="6"/>
      <c r="E329" s="34"/>
      <c r="F329" s="34"/>
      <c r="G329" s="5"/>
      <c r="H329" s="6"/>
      <c r="I329" s="6"/>
      <c r="J329" s="6"/>
      <c r="K329" s="5"/>
      <c r="L329" s="6"/>
      <c r="M329" s="6"/>
      <c r="N329" s="9"/>
      <c r="O329" s="5"/>
      <c r="P329" s="6"/>
      <c r="Q329" s="6"/>
      <c r="R329" s="9"/>
      <c r="S329" s="6"/>
      <c r="T329" s="6"/>
      <c r="U329" s="6"/>
      <c r="V329" s="9"/>
    </row>
    <row r="330" spans="1:22" ht="11.25" hidden="1" outlineLevel="1">
      <c r="A330" s="95"/>
      <c r="B330" s="16" t="s">
        <v>317</v>
      </c>
      <c r="C330" s="6"/>
      <c r="D330" s="6"/>
      <c r="E330" s="34"/>
      <c r="F330" s="34"/>
      <c r="G330" s="5"/>
      <c r="H330" s="6"/>
      <c r="I330" s="6"/>
      <c r="J330" s="6"/>
      <c r="K330" s="5"/>
      <c r="L330" s="6"/>
      <c r="M330" s="6"/>
      <c r="N330" s="9"/>
      <c r="O330" s="5"/>
      <c r="P330" s="6"/>
      <c r="Q330" s="6"/>
      <c r="R330" s="9"/>
      <c r="S330" s="6"/>
      <c r="T330" s="6"/>
      <c r="U330" s="6"/>
      <c r="V330" s="9"/>
    </row>
    <row r="331" spans="1:22" ht="11.25" hidden="1" outlineLevel="1">
      <c r="A331" s="95"/>
      <c r="B331" s="16" t="s">
        <v>318</v>
      </c>
      <c r="C331" s="6"/>
      <c r="D331" s="6"/>
      <c r="E331" s="34"/>
      <c r="F331" s="34"/>
      <c r="G331" s="5"/>
      <c r="H331" s="6"/>
      <c r="I331" s="6"/>
      <c r="J331" s="6"/>
      <c r="K331" s="5"/>
      <c r="L331" s="6"/>
      <c r="M331" s="6"/>
      <c r="N331" s="9"/>
      <c r="O331" s="5"/>
      <c r="P331" s="6"/>
      <c r="Q331" s="6"/>
      <c r="R331" s="9"/>
      <c r="S331" s="6"/>
      <c r="T331" s="6"/>
      <c r="U331" s="6"/>
      <c r="V331" s="9"/>
    </row>
    <row r="332" spans="1:22" ht="11.25" hidden="1" outlineLevel="1">
      <c r="A332" s="95"/>
      <c r="B332" s="16" t="s">
        <v>319</v>
      </c>
      <c r="C332" s="6"/>
      <c r="D332" s="6"/>
      <c r="E332" s="34"/>
      <c r="F332" s="34"/>
      <c r="G332" s="5"/>
      <c r="H332" s="6"/>
      <c r="I332" s="6"/>
      <c r="J332" s="6"/>
      <c r="K332" s="5"/>
      <c r="L332" s="6"/>
      <c r="M332" s="6"/>
      <c r="N332" s="9"/>
      <c r="O332" s="5"/>
      <c r="P332" s="6"/>
      <c r="Q332" s="6"/>
      <c r="R332" s="9"/>
      <c r="S332" s="6"/>
      <c r="T332" s="6"/>
      <c r="U332" s="6"/>
      <c r="V332" s="9"/>
    </row>
    <row r="333" spans="1:22" ht="11.25" hidden="1" outlineLevel="1">
      <c r="A333" s="95"/>
      <c r="B333" s="16" t="s">
        <v>320</v>
      </c>
      <c r="C333" s="6"/>
      <c r="D333" s="6"/>
      <c r="E333" s="34"/>
      <c r="F333" s="34"/>
      <c r="G333" s="5"/>
      <c r="H333" s="6"/>
      <c r="I333" s="6"/>
      <c r="J333" s="6"/>
      <c r="K333" s="5"/>
      <c r="L333" s="6"/>
      <c r="M333" s="6"/>
      <c r="N333" s="9"/>
      <c r="O333" s="5"/>
      <c r="P333" s="6"/>
      <c r="Q333" s="6"/>
      <c r="R333" s="9"/>
      <c r="S333" s="6"/>
      <c r="T333" s="6"/>
      <c r="U333" s="6"/>
      <c r="V333" s="9"/>
    </row>
    <row r="334" spans="1:22" ht="11.25" hidden="1" outlineLevel="1">
      <c r="A334" s="95"/>
      <c r="B334" s="16" t="s">
        <v>321</v>
      </c>
      <c r="C334" s="6"/>
      <c r="D334" s="6"/>
      <c r="E334" s="34"/>
      <c r="F334" s="34"/>
      <c r="G334" s="5"/>
      <c r="H334" s="6"/>
      <c r="I334" s="6"/>
      <c r="J334" s="6"/>
      <c r="K334" s="5"/>
      <c r="L334" s="6"/>
      <c r="M334" s="6"/>
      <c r="N334" s="9"/>
      <c r="O334" s="5"/>
      <c r="P334" s="6"/>
      <c r="Q334" s="6"/>
      <c r="R334" s="9"/>
      <c r="S334" s="6"/>
      <c r="T334" s="6"/>
      <c r="U334" s="6"/>
      <c r="V334" s="9"/>
    </row>
    <row r="335" spans="1:22" ht="11.25" hidden="1" outlineLevel="1">
      <c r="A335" s="95"/>
      <c r="B335" s="16" t="s">
        <v>322</v>
      </c>
      <c r="C335" s="6"/>
      <c r="D335" s="6"/>
      <c r="E335" s="34"/>
      <c r="F335" s="34"/>
      <c r="G335" s="5"/>
      <c r="H335" s="6"/>
      <c r="I335" s="6"/>
      <c r="J335" s="6"/>
      <c r="K335" s="5"/>
      <c r="L335" s="6"/>
      <c r="M335" s="6"/>
      <c r="N335" s="9"/>
      <c r="O335" s="5"/>
      <c r="P335" s="6"/>
      <c r="Q335" s="6"/>
      <c r="R335" s="9"/>
      <c r="S335" s="6"/>
      <c r="T335" s="6"/>
      <c r="U335" s="6"/>
      <c r="V335" s="9"/>
    </row>
    <row r="336" spans="1:22" ht="11.25" hidden="1" outlineLevel="1">
      <c r="A336" s="95"/>
      <c r="B336" s="16" t="s">
        <v>323</v>
      </c>
      <c r="C336" s="6"/>
      <c r="D336" s="6"/>
      <c r="E336" s="34"/>
      <c r="F336" s="34"/>
      <c r="G336" s="5"/>
      <c r="H336" s="6"/>
      <c r="I336" s="6"/>
      <c r="J336" s="6"/>
      <c r="K336" s="5"/>
      <c r="L336" s="6"/>
      <c r="M336" s="6"/>
      <c r="N336" s="9"/>
      <c r="O336" s="5"/>
      <c r="P336" s="6"/>
      <c r="Q336" s="6"/>
      <c r="R336" s="9"/>
      <c r="S336" s="6"/>
      <c r="T336" s="6"/>
      <c r="U336" s="6"/>
      <c r="V336" s="9"/>
    </row>
    <row r="337" spans="1:22" ht="11.25" hidden="1" outlineLevel="1">
      <c r="A337" s="95"/>
      <c r="B337" s="16" t="s">
        <v>324</v>
      </c>
      <c r="C337" s="6"/>
      <c r="D337" s="6"/>
      <c r="E337" s="34"/>
      <c r="F337" s="34"/>
      <c r="G337" s="5"/>
      <c r="H337" s="6"/>
      <c r="I337" s="6"/>
      <c r="J337" s="6"/>
      <c r="K337" s="5"/>
      <c r="L337" s="6"/>
      <c r="M337" s="6"/>
      <c r="N337" s="9"/>
      <c r="O337" s="5"/>
      <c r="P337" s="6"/>
      <c r="Q337" s="6"/>
      <c r="R337" s="9"/>
      <c r="S337" s="6"/>
      <c r="T337" s="6"/>
      <c r="U337" s="6"/>
      <c r="V337" s="9"/>
    </row>
    <row r="338" spans="1:22" ht="11.25" hidden="1" outlineLevel="1">
      <c r="A338" s="95"/>
      <c r="B338" s="16" t="s">
        <v>325</v>
      </c>
      <c r="C338" s="6"/>
      <c r="D338" s="6"/>
      <c r="E338" s="34"/>
      <c r="F338" s="34"/>
      <c r="G338" s="5"/>
      <c r="H338" s="6"/>
      <c r="I338" s="6"/>
      <c r="J338" s="6"/>
      <c r="K338" s="5"/>
      <c r="L338" s="6"/>
      <c r="M338" s="6"/>
      <c r="N338" s="9"/>
      <c r="O338" s="5"/>
      <c r="P338" s="6"/>
      <c r="Q338" s="6"/>
      <c r="R338" s="9"/>
      <c r="S338" s="6"/>
      <c r="T338" s="6"/>
      <c r="U338" s="6"/>
      <c r="V338" s="9"/>
    </row>
    <row r="339" spans="1:22" ht="11.25" hidden="1" outlineLevel="1">
      <c r="A339" s="95"/>
      <c r="B339" s="16" t="s">
        <v>326</v>
      </c>
      <c r="C339" s="6"/>
      <c r="D339" s="6"/>
      <c r="E339" s="34"/>
      <c r="F339" s="34"/>
      <c r="G339" s="5"/>
      <c r="H339" s="6"/>
      <c r="I339" s="6"/>
      <c r="J339" s="6"/>
      <c r="K339" s="5"/>
      <c r="L339" s="6"/>
      <c r="M339" s="6"/>
      <c r="N339" s="9"/>
      <c r="O339" s="5"/>
      <c r="P339" s="6"/>
      <c r="Q339" s="6"/>
      <c r="R339" s="9"/>
      <c r="S339" s="6"/>
      <c r="T339" s="6"/>
      <c r="U339" s="6"/>
      <c r="V339" s="9"/>
    </row>
    <row r="340" spans="1:22" ht="11.25" hidden="1" outlineLevel="1">
      <c r="A340" s="95"/>
      <c r="B340" s="16" t="s">
        <v>327</v>
      </c>
      <c r="C340" s="6"/>
      <c r="D340" s="6"/>
      <c r="E340" s="34"/>
      <c r="F340" s="34"/>
      <c r="G340" s="5"/>
      <c r="H340" s="6"/>
      <c r="I340" s="6"/>
      <c r="J340" s="6"/>
      <c r="K340" s="5"/>
      <c r="L340" s="6"/>
      <c r="M340" s="6"/>
      <c r="N340" s="9"/>
      <c r="O340" s="5"/>
      <c r="P340" s="6"/>
      <c r="Q340" s="6"/>
      <c r="R340" s="9"/>
      <c r="S340" s="6"/>
      <c r="T340" s="6"/>
      <c r="U340" s="6"/>
      <c r="V340" s="9"/>
    </row>
    <row r="341" spans="1:22" ht="11.25" hidden="1" outlineLevel="1">
      <c r="A341" s="95"/>
      <c r="B341" s="16" t="s">
        <v>328</v>
      </c>
      <c r="C341" s="6"/>
      <c r="D341" s="6"/>
      <c r="E341" s="34"/>
      <c r="F341" s="34"/>
      <c r="G341" s="5"/>
      <c r="H341" s="6"/>
      <c r="I341" s="6"/>
      <c r="J341" s="6"/>
      <c r="K341" s="5"/>
      <c r="L341" s="6"/>
      <c r="M341" s="6"/>
      <c r="N341" s="9"/>
      <c r="O341" s="5"/>
      <c r="P341" s="6"/>
      <c r="Q341" s="6"/>
      <c r="R341" s="9"/>
      <c r="S341" s="6"/>
      <c r="T341" s="6"/>
      <c r="U341" s="6"/>
      <c r="V341" s="9"/>
    </row>
    <row r="342" spans="1:22" ht="11.25" hidden="1">
      <c r="A342" s="95"/>
      <c r="B342" s="18" t="s">
        <v>69</v>
      </c>
      <c r="C342" s="13">
        <f aca="true" t="shared" si="23" ref="C342:V342">SUM(C343:C346)</f>
        <v>0</v>
      </c>
      <c r="D342" s="13">
        <f t="shared" si="23"/>
        <v>0</v>
      </c>
      <c r="E342" s="13">
        <f t="shared" si="23"/>
        <v>0</v>
      </c>
      <c r="F342" s="13">
        <f t="shared" si="23"/>
        <v>0</v>
      </c>
      <c r="G342" s="13">
        <f t="shared" si="23"/>
        <v>0</v>
      </c>
      <c r="H342" s="13">
        <f t="shared" si="23"/>
        <v>0</v>
      </c>
      <c r="I342" s="13">
        <f t="shared" si="23"/>
        <v>0</v>
      </c>
      <c r="J342" s="13">
        <f t="shared" si="23"/>
        <v>0</v>
      </c>
      <c r="K342" s="13">
        <f t="shared" si="23"/>
        <v>0</v>
      </c>
      <c r="L342" s="13">
        <f t="shared" si="23"/>
        <v>0</v>
      </c>
      <c r="M342" s="13">
        <f t="shared" si="23"/>
        <v>0</v>
      </c>
      <c r="N342" s="13">
        <f t="shared" si="23"/>
        <v>0</v>
      </c>
      <c r="O342" s="13">
        <f t="shared" si="23"/>
        <v>0</v>
      </c>
      <c r="P342" s="13">
        <f t="shared" si="23"/>
        <v>0</v>
      </c>
      <c r="Q342" s="13">
        <f t="shared" si="23"/>
        <v>0</v>
      </c>
      <c r="R342" s="13">
        <f t="shared" si="23"/>
        <v>0</v>
      </c>
      <c r="S342" s="13">
        <f t="shared" si="23"/>
        <v>0</v>
      </c>
      <c r="T342" s="13">
        <f t="shared" si="23"/>
        <v>0</v>
      </c>
      <c r="U342" s="13">
        <f t="shared" si="23"/>
        <v>0</v>
      </c>
      <c r="V342" s="13">
        <f t="shared" si="23"/>
        <v>0</v>
      </c>
    </row>
    <row r="343" spans="1:22" ht="11.25" hidden="1" outlineLevel="1">
      <c r="A343" s="95"/>
      <c r="B343" s="16" t="s">
        <v>142</v>
      </c>
      <c r="C343" s="6"/>
      <c r="D343" s="6"/>
      <c r="E343" s="34"/>
      <c r="F343" s="34"/>
      <c r="G343" s="5"/>
      <c r="H343" s="6"/>
      <c r="I343" s="6"/>
      <c r="J343" s="6"/>
      <c r="K343" s="5"/>
      <c r="L343" s="6"/>
      <c r="M343" s="6"/>
      <c r="N343" s="9"/>
      <c r="O343" s="5"/>
      <c r="P343" s="6"/>
      <c r="Q343" s="6"/>
      <c r="R343" s="9"/>
      <c r="S343" s="6"/>
      <c r="T343" s="6"/>
      <c r="U343" s="6"/>
      <c r="V343" s="9"/>
    </row>
    <row r="344" spans="1:22" ht="11.25" hidden="1" outlineLevel="1">
      <c r="A344" s="95"/>
      <c r="B344" s="16" t="s">
        <v>202</v>
      </c>
      <c r="C344" s="6"/>
      <c r="D344" s="6"/>
      <c r="E344" s="34"/>
      <c r="F344" s="34"/>
      <c r="G344" s="5"/>
      <c r="H344" s="6"/>
      <c r="I344" s="6"/>
      <c r="J344" s="6"/>
      <c r="K344" s="5"/>
      <c r="L344" s="6"/>
      <c r="M344" s="6"/>
      <c r="N344" s="9"/>
      <c r="O344" s="5"/>
      <c r="P344" s="6"/>
      <c r="Q344" s="6"/>
      <c r="R344" s="9"/>
      <c r="S344" s="6"/>
      <c r="T344" s="6"/>
      <c r="U344" s="6"/>
      <c r="V344" s="9"/>
    </row>
    <row r="345" spans="1:22" ht="11.25" hidden="1" outlineLevel="1">
      <c r="A345" s="95"/>
      <c r="B345" s="16" t="s">
        <v>329</v>
      </c>
      <c r="C345" s="6"/>
      <c r="D345" s="6"/>
      <c r="E345" s="34"/>
      <c r="F345" s="34"/>
      <c r="G345" s="5"/>
      <c r="H345" s="6"/>
      <c r="I345" s="6"/>
      <c r="J345" s="6"/>
      <c r="K345" s="5"/>
      <c r="L345" s="6"/>
      <c r="M345" s="6"/>
      <c r="N345" s="9"/>
      <c r="O345" s="5"/>
      <c r="P345" s="6"/>
      <c r="Q345" s="6"/>
      <c r="R345" s="9"/>
      <c r="S345" s="6"/>
      <c r="T345" s="6"/>
      <c r="U345" s="6"/>
      <c r="V345" s="9"/>
    </row>
    <row r="346" spans="1:22" ht="11.25" hidden="1" outlineLevel="1">
      <c r="A346" s="95"/>
      <c r="B346" s="16" t="s">
        <v>330</v>
      </c>
      <c r="C346" s="6"/>
      <c r="D346" s="6"/>
      <c r="E346" s="34"/>
      <c r="F346" s="34"/>
      <c r="G346" s="5"/>
      <c r="H346" s="6"/>
      <c r="I346" s="6"/>
      <c r="J346" s="6"/>
      <c r="K346" s="5"/>
      <c r="L346" s="6"/>
      <c r="M346" s="6"/>
      <c r="N346" s="9"/>
      <c r="O346" s="5"/>
      <c r="P346" s="6"/>
      <c r="Q346" s="6"/>
      <c r="R346" s="9"/>
      <c r="S346" s="6"/>
      <c r="T346" s="6"/>
      <c r="U346" s="6"/>
      <c r="V346" s="9"/>
    </row>
    <row r="347" spans="1:22" ht="11.25" hidden="1" outlineLevel="1">
      <c r="A347" s="96"/>
      <c r="B347" s="17" t="s">
        <v>75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</row>
    <row r="348" spans="1:22" ht="11.25" hidden="1">
      <c r="A348" s="94" t="s">
        <v>331</v>
      </c>
      <c r="B348" s="10" t="s">
        <v>15</v>
      </c>
      <c r="C348" s="11">
        <f aca="true" t="shared" si="24" ref="C348:V348">C349+C366+C387+C392</f>
        <v>0</v>
      </c>
      <c r="D348" s="11">
        <f t="shared" si="24"/>
        <v>0</v>
      </c>
      <c r="E348" s="11">
        <f t="shared" si="24"/>
        <v>0</v>
      </c>
      <c r="F348" s="11">
        <f t="shared" si="24"/>
        <v>0</v>
      </c>
      <c r="G348" s="11">
        <f t="shared" si="24"/>
        <v>0</v>
      </c>
      <c r="H348" s="11">
        <f t="shared" si="24"/>
        <v>0</v>
      </c>
      <c r="I348" s="11">
        <f t="shared" si="24"/>
        <v>0</v>
      </c>
      <c r="J348" s="11">
        <f t="shared" si="24"/>
        <v>0</v>
      </c>
      <c r="K348" s="11">
        <f t="shared" si="24"/>
        <v>0</v>
      </c>
      <c r="L348" s="11">
        <f t="shared" si="24"/>
        <v>0</v>
      </c>
      <c r="M348" s="11">
        <f t="shared" si="24"/>
        <v>0</v>
      </c>
      <c r="N348" s="11">
        <f t="shared" si="24"/>
        <v>0</v>
      </c>
      <c r="O348" s="11">
        <f t="shared" si="24"/>
        <v>0</v>
      </c>
      <c r="P348" s="11">
        <f t="shared" si="24"/>
        <v>0</v>
      </c>
      <c r="Q348" s="11">
        <f t="shared" si="24"/>
        <v>0</v>
      </c>
      <c r="R348" s="11">
        <f t="shared" si="24"/>
        <v>0</v>
      </c>
      <c r="S348" s="11">
        <f t="shared" si="24"/>
        <v>0</v>
      </c>
      <c r="T348" s="11">
        <f t="shared" si="24"/>
        <v>0</v>
      </c>
      <c r="U348" s="11">
        <f t="shared" si="24"/>
        <v>0</v>
      </c>
      <c r="V348" s="11">
        <f t="shared" si="24"/>
        <v>0</v>
      </c>
    </row>
    <row r="349" spans="1:22" ht="11.25" hidden="1">
      <c r="A349" s="95"/>
      <c r="B349" s="12" t="s">
        <v>16</v>
      </c>
      <c r="C349" s="13">
        <f aca="true" t="shared" si="25" ref="C349:V349">SUM(C350:C365)</f>
        <v>0</v>
      </c>
      <c r="D349" s="13">
        <f t="shared" si="25"/>
        <v>0</v>
      </c>
      <c r="E349" s="13">
        <f t="shared" si="25"/>
        <v>0</v>
      </c>
      <c r="F349" s="13">
        <f t="shared" si="25"/>
        <v>0</v>
      </c>
      <c r="G349" s="13">
        <f t="shared" si="25"/>
        <v>0</v>
      </c>
      <c r="H349" s="13">
        <f t="shared" si="25"/>
        <v>0</v>
      </c>
      <c r="I349" s="13">
        <f t="shared" si="25"/>
        <v>0</v>
      </c>
      <c r="J349" s="13">
        <f t="shared" si="25"/>
        <v>0</v>
      </c>
      <c r="K349" s="13">
        <f t="shared" si="25"/>
        <v>0</v>
      </c>
      <c r="L349" s="13">
        <f t="shared" si="25"/>
        <v>0</v>
      </c>
      <c r="M349" s="13">
        <f t="shared" si="25"/>
        <v>0</v>
      </c>
      <c r="N349" s="13">
        <f t="shared" si="25"/>
        <v>0</v>
      </c>
      <c r="O349" s="13">
        <f t="shared" si="25"/>
        <v>0</v>
      </c>
      <c r="P349" s="13">
        <f t="shared" si="25"/>
        <v>0</v>
      </c>
      <c r="Q349" s="13">
        <f t="shared" si="25"/>
        <v>0</v>
      </c>
      <c r="R349" s="13">
        <f t="shared" si="25"/>
        <v>0</v>
      </c>
      <c r="S349" s="13">
        <f t="shared" si="25"/>
        <v>0</v>
      </c>
      <c r="T349" s="13">
        <f t="shared" si="25"/>
        <v>0</v>
      </c>
      <c r="U349" s="13">
        <f t="shared" si="25"/>
        <v>0</v>
      </c>
      <c r="V349" s="13">
        <f t="shared" si="25"/>
        <v>0</v>
      </c>
    </row>
    <row r="350" spans="1:22" ht="11.25" customHeight="1" hidden="1" outlineLevel="1">
      <c r="A350" s="95"/>
      <c r="B350" s="14" t="s">
        <v>332</v>
      </c>
      <c r="C350" s="6"/>
      <c r="D350" s="35"/>
      <c r="E350" s="35"/>
      <c r="F350" s="36"/>
      <c r="G350" s="6"/>
      <c r="H350" s="6"/>
      <c r="I350" s="6"/>
      <c r="J350" s="6"/>
      <c r="K350" s="6"/>
      <c r="L350" s="6"/>
      <c r="M350" s="6"/>
      <c r="N350" s="9"/>
      <c r="O350" s="6"/>
      <c r="P350" s="6"/>
      <c r="Q350" s="6"/>
      <c r="R350" s="9"/>
      <c r="S350" s="6"/>
      <c r="T350" s="6"/>
      <c r="U350" s="6"/>
      <c r="V350" s="9"/>
    </row>
    <row r="351" spans="1:22" ht="11.25" customHeight="1" hidden="1" outlineLevel="1">
      <c r="A351" s="95"/>
      <c r="B351" s="14" t="s">
        <v>333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9"/>
      <c r="O351" s="6"/>
      <c r="P351" s="6"/>
      <c r="Q351" s="6"/>
      <c r="R351" s="9"/>
      <c r="S351" s="6"/>
      <c r="T351" s="6"/>
      <c r="U351" s="6"/>
      <c r="V351" s="9"/>
    </row>
    <row r="352" spans="1:22" ht="11.25" customHeight="1" hidden="1" outlineLevel="1">
      <c r="A352" s="95"/>
      <c r="B352" s="14" t="s">
        <v>334</v>
      </c>
      <c r="C352" s="6"/>
      <c r="D352" s="6"/>
      <c r="E352" s="6"/>
      <c r="F352" s="6"/>
      <c r="G352" s="37"/>
      <c r="H352" s="38"/>
      <c r="I352" s="38"/>
      <c r="J352" s="6"/>
      <c r="K352" s="6"/>
      <c r="L352" s="6"/>
      <c r="M352" s="6"/>
      <c r="N352" s="9"/>
      <c r="O352" s="6"/>
      <c r="P352" s="6"/>
      <c r="Q352" s="6"/>
      <c r="R352" s="9"/>
      <c r="S352" s="6"/>
      <c r="T352" s="6"/>
      <c r="U352" s="6"/>
      <c r="V352" s="9"/>
    </row>
    <row r="353" spans="1:22" ht="11.25" customHeight="1" hidden="1" outlineLevel="1">
      <c r="A353" s="95"/>
      <c r="B353" s="14" t="s">
        <v>335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9"/>
      <c r="O353" s="6"/>
      <c r="P353" s="6"/>
      <c r="Q353" s="6"/>
      <c r="R353" s="9"/>
      <c r="S353" s="6"/>
      <c r="T353" s="6"/>
      <c r="U353" s="6"/>
      <c r="V353" s="9"/>
    </row>
    <row r="354" spans="1:22" ht="11.25" customHeight="1" hidden="1" outlineLevel="1">
      <c r="A354" s="95"/>
      <c r="B354" s="14" t="s">
        <v>336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9"/>
      <c r="O354" s="6"/>
      <c r="P354" s="6"/>
      <c r="Q354" s="6"/>
      <c r="R354" s="9"/>
      <c r="S354" s="6"/>
      <c r="T354" s="6"/>
      <c r="U354" s="6"/>
      <c r="V354" s="9"/>
    </row>
    <row r="355" spans="1:22" ht="11.25" customHeight="1" hidden="1" outlineLevel="1">
      <c r="A355" s="95"/>
      <c r="B355" s="14" t="s">
        <v>337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9"/>
      <c r="O355" s="6"/>
      <c r="P355" s="6"/>
      <c r="Q355" s="6"/>
      <c r="R355" s="9"/>
      <c r="S355" s="6"/>
      <c r="T355" s="6"/>
      <c r="U355" s="6"/>
      <c r="V355" s="9"/>
    </row>
    <row r="356" spans="1:22" ht="11.25" customHeight="1" hidden="1" outlineLevel="1">
      <c r="A356" s="95"/>
      <c r="B356" s="14" t="s">
        <v>338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9"/>
      <c r="O356" s="6"/>
      <c r="P356" s="6"/>
      <c r="Q356" s="6"/>
      <c r="R356" s="9"/>
      <c r="S356" s="6"/>
      <c r="T356" s="6"/>
      <c r="U356" s="6"/>
      <c r="V356" s="9"/>
    </row>
    <row r="357" spans="1:22" ht="11.25" customHeight="1" hidden="1" outlineLevel="1">
      <c r="A357" s="95"/>
      <c r="B357" s="14" t="s">
        <v>339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9"/>
      <c r="O357" s="6"/>
      <c r="P357" s="6"/>
      <c r="Q357" s="6"/>
      <c r="R357" s="9"/>
      <c r="S357" s="6"/>
      <c r="T357" s="6"/>
      <c r="U357" s="6"/>
      <c r="V357" s="9"/>
    </row>
    <row r="358" spans="1:22" ht="11.25" customHeight="1" hidden="1" outlineLevel="1">
      <c r="A358" s="95"/>
      <c r="B358" s="14" t="s">
        <v>340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9"/>
      <c r="O358" s="6"/>
      <c r="P358" s="6"/>
      <c r="Q358" s="6"/>
      <c r="R358" s="9"/>
      <c r="S358" s="6"/>
      <c r="T358" s="6"/>
      <c r="U358" s="6"/>
      <c r="V358" s="9"/>
    </row>
    <row r="359" spans="1:22" ht="11.25" customHeight="1" hidden="1" outlineLevel="1">
      <c r="A359" s="95"/>
      <c r="B359" s="14" t="s">
        <v>341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9"/>
      <c r="O359" s="6"/>
      <c r="P359" s="6"/>
      <c r="Q359" s="6"/>
      <c r="R359" s="9"/>
      <c r="S359" s="6"/>
      <c r="T359" s="6"/>
      <c r="U359" s="6"/>
      <c r="V359" s="9"/>
    </row>
    <row r="360" spans="1:22" ht="11.25" customHeight="1" hidden="1" outlineLevel="1">
      <c r="A360" s="95"/>
      <c r="B360" s="14" t="s">
        <v>342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9"/>
      <c r="O360" s="6"/>
      <c r="P360" s="6"/>
      <c r="Q360" s="6"/>
      <c r="R360" s="9"/>
      <c r="S360" s="6"/>
      <c r="T360" s="6"/>
      <c r="U360" s="6"/>
      <c r="V360" s="9"/>
    </row>
    <row r="361" spans="1:22" ht="11.25" customHeight="1" hidden="1" outlineLevel="1">
      <c r="A361" s="95"/>
      <c r="B361" s="14" t="s">
        <v>343</v>
      </c>
      <c r="C361" s="6"/>
      <c r="D361" s="6"/>
      <c r="E361" s="6"/>
      <c r="F361" s="25"/>
      <c r="G361" s="6"/>
      <c r="H361" s="6"/>
      <c r="I361" s="6"/>
      <c r="J361" s="6"/>
      <c r="K361" s="6"/>
      <c r="L361" s="6"/>
      <c r="M361" s="6"/>
      <c r="N361" s="9"/>
      <c r="O361" s="6"/>
      <c r="P361" s="6"/>
      <c r="Q361" s="6"/>
      <c r="R361" s="9"/>
      <c r="S361" s="6"/>
      <c r="T361" s="6"/>
      <c r="U361" s="6"/>
      <c r="V361" s="9"/>
    </row>
    <row r="362" spans="1:22" ht="11.25" customHeight="1" hidden="1" outlineLevel="1">
      <c r="A362" s="95"/>
      <c r="B362" s="14" t="s">
        <v>344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9"/>
      <c r="O362" s="6"/>
      <c r="P362" s="6"/>
      <c r="Q362" s="6"/>
      <c r="R362" s="9"/>
      <c r="S362" s="6"/>
      <c r="T362" s="6"/>
      <c r="U362" s="6"/>
      <c r="V362" s="9"/>
    </row>
    <row r="363" spans="1:22" ht="11.25" customHeight="1" hidden="1" outlineLevel="1">
      <c r="A363" s="95"/>
      <c r="B363" s="14" t="s">
        <v>345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9"/>
      <c r="O363" s="6"/>
      <c r="P363" s="6"/>
      <c r="Q363" s="6"/>
      <c r="R363" s="9"/>
      <c r="S363" s="6"/>
      <c r="T363" s="6"/>
      <c r="U363" s="6"/>
      <c r="V363" s="9"/>
    </row>
    <row r="364" spans="1:22" ht="11.25" customHeight="1" hidden="1" outlineLevel="1">
      <c r="A364" s="95"/>
      <c r="B364" s="14" t="s">
        <v>346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9"/>
      <c r="O364" s="6"/>
      <c r="P364" s="6"/>
      <c r="Q364" s="6"/>
      <c r="R364" s="9"/>
      <c r="S364" s="6"/>
      <c r="T364" s="6"/>
      <c r="U364" s="6"/>
      <c r="V364" s="9"/>
    </row>
    <row r="365" spans="1:22" ht="11.25" customHeight="1" hidden="1" outlineLevel="1">
      <c r="A365" s="95"/>
      <c r="B365" s="14" t="s">
        <v>39</v>
      </c>
      <c r="C365" s="6"/>
      <c r="D365" s="6"/>
      <c r="E365" s="6"/>
      <c r="F365" s="6"/>
      <c r="G365" s="6"/>
      <c r="H365" s="39"/>
      <c r="I365" s="39"/>
      <c r="J365" s="40"/>
      <c r="K365" s="40"/>
      <c r="L365" s="40"/>
      <c r="M365" s="40"/>
      <c r="N365" s="9"/>
      <c r="O365" s="40"/>
      <c r="P365" s="40"/>
      <c r="Q365" s="40"/>
      <c r="R365" s="9"/>
      <c r="S365" s="41"/>
      <c r="T365" s="41"/>
      <c r="U365" s="41"/>
      <c r="V365" s="9"/>
    </row>
    <row r="366" spans="1:22" ht="11.25" hidden="1">
      <c r="A366" s="95"/>
      <c r="B366" s="18" t="s">
        <v>40</v>
      </c>
      <c r="C366" s="13">
        <f aca="true" t="shared" si="26" ref="C366:V366">SUM(C367:C386)</f>
        <v>0</v>
      </c>
      <c r="D366" s="13">
        <f t="shared" si="26"/>
        <v>0</v>
      </c>
      <c r="E366" s="13">
        <f t="shared" si="26"/>
        <v>0</v>
      </c>
      <c r="F366" s="13">
        <f t="shared" si="26"/>
        <v>0</v>
      </c>
      <c r="G366" s="13">
        <f t="shared" si="26"/>
        <v>0</v>
      </c>
      <c r="H366" s="13">
        <f t="shared" si="26"/>
        <v>0</v>
      </c>
      <c r="I366" s="13">
        <f t="shared" si="26"/>
        <v>0</v>
      </c>
      <c r="J366" s="13">
        <f t="shared" si="26"/>
        <v>0</v>
      </c>
      <c r="K366" s="13">
        <f t="shared" si="26"/>
        <v>0</v>
      </c>
      <c r="L366" s="13">
        <f t="shared" si="26"/>
        <v>0</v>
      </c>
      <c r="M366" s="13">
        <f t="shared" si="26"/>
        <v>0</v>
      </c>
      <c r="N366" s="13">
        <f t="shared" si="26"/>
        <v>0</v>
      </c>
      <c r="O366" s="13">
        <f t="shared" si="26"/>
        <v>0</v>
      </c>
      <c r="P366" s="13">
        <f t="shared" si="26"/>
        <v>0</v>
      </c>
      <c r="Q366" s="13">
        <f t="shared" si="26"/>
        <v>0</v>
      </c>
      <c r="R366" s="13">
        <f t="shared" si="26"/>
        <v>0</v>
      </c>
      <c r="S366" s="13">
        <f t="shared" si="26"/>
        <v>0</v>
      </c>
      <c r="T366" s="13">
        <f t="shared" si="26"/>
        <v>0</v>
      </c>
      <c r="U366" s="13">
        <f t="shared" si="26"/>
        <v>0</v>
      </c>
      <c r="V366" s="13">
        <f t="shared" si="26"/>
        <v>0</v>
      </c>
    </row>
    <row r="367" spans="1:22" ht="11.25" hidden="1" outlineLevel="1">
      <c r="A367" s="95"/>
      <c r="B367" s="14" t="s">
        <v>347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9"/>
      <c r="O367" s="6"/>
      <c r="P367" s="6"/>
      <c r="Q367" s="6"/>
      <c r="R367" s="9"/>
      <c r="S367" s="6"/>
      <c r="T367" s="6"/>
      <c r="U367" s="6"/>
      <c r="V367" s="9"/>
    </row>
    <row r="368" spans="1:22" ht="11.25" customHeight="1" hidden="1" outlineLevel="1">
      <c r="A368" s="95"/>
      <c r="B368" s="14" t="s">
        <v>348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9"/>
      <c r="O368" s="6"/>
      <c r="P368" s="6"/>
      <c r="Q368" s="6"/>
      <c r="R368" s="9"/>
      <c r="S368" s="6"/>
      <c r="T368" s="6"/>
      <c r="U368" s="6"/>
      <c r="V368" s="9"/>
    </row>
    <row r="369" spans="1:22" ht="11.25" customHeight="1" hidden="1" outlineLevel="1">
      <c r="A369" s="95"/>
      <c r="B369" s="14" t="s">
        <v>349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9"/>
      <c r="O369" s="6"/>
      <c r="P369" s="6"/>
      <c r="Q369" s="6"/>
      <c r="R369" s="9"/>
      <c r="S369" s="6"/>
      <c r="T369" s="6"/>
      <c r="U369" s="6"/>
      <c r="V369" s="9"/>
    </row>
    <row r="370" spans="1:22" ht="11.25" customHeight="1" hidden="1" outlineLevel="1">
      <c r="A370" s="95"/>
      <c r="B370" s="14" t="s">
        <v>350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9"/>
      <c r="O370" s="6"/>
      <c r="P370" s="6"/>
      <c r="Q370" s="6"/>
      <c r="R370" s="9"/>
      <c r="S370" s="6"/>
      <c r="T370" s="6"/>
      <c r="U370" s="6"/>
      <c r="V370" s="9"/>
    </row>
    <row r="371" spans="1:22" ht="11.25" customHeight="1" hidden="1" outlineLevel="1">
      <c r="A371" s="95"/>
      <c r="B371" s="14" t="s">
        <v>351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9"/>
      <c r="O371" s="6"/>
      <c r="P371" s="6"/>
      <c r="Q371" s="6"/>
      <c r="R371" s="9"/>
      <c r="S371" s="6"/>
      <c r="T371" s="6"/>
      <c r="U371" s="6"/>
      <c r="V371" s="9"/>
    </row>
    <row r="372" spans="1:22" ht="11.25" customHeight="1" hidden="1" outlineLevel="1">
      <c r="A372" s="95"/>
      <c r="B372" s="14" t="s">
        <v>352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9"/>
      <c r="O372" s="6"/>
      <c r="P372" s="6"/>
      <c r="Q372" s="6"/>
      <c r="R372" s="9"/>
      <c r="S372" s="6"/>
      <c r="T372" s="6"/>
      <c r="U372" s="6"/>
      <c r="V372" s="9"/>
    </row>
    <row r="373" spans="1:22" ht="11.25" customHeight="1" hidden="1" outlineLevel="1">
      <c r="A373" s="95"/>
      <c r="B373" s="14" t="s">
        <v>353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9"/>
      <c r="O373" s="6"/>
      <c r="P373" s="6"/>
      <c r="Q373" s="6"/>
      <c r="R373" s="9"/>
      <c r="S373" s="6"/>
      <c r="T373" s="6"/>
      <c r="U373" s="6"/>
      <c r="V373" s="9"/>
    </row>
    <row r="374" spans="1:22" ht="11.25" customHeight="1" hidden="1" outlineLevel="1">
      <c r="A374" s="95"/>
      <c r="B374" s="14" t="s">
        <v>354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9"/>
      <c r="O374" s="6"/>
      <c r="P374" s="6"/>
      <c r="Q374" s="6"/>
      <c r="R374" s="9"/>
      <c r="S374" s="6"/>
      <c r="T374" s="6"/>
      <c r="U374" s="6"/>
      <c r="V374" s="9"/>
    </row>
    <row r="375" spans="1:22" ht="11.25" customHeight="1" hidden="1" outlineLevel="1">
      <c r="A375" s="95"/>
      <c r="B375" s="14" t="s">
        <v>355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9"/>
      <c r="O375" s="6"/>
      <c r="P375" s="6"/>
      <c r="Q375" s="6"/>
      <c r="R375" s="9"/>
      <c r="S375" s="6"/>
      <c r="T375" s="6"/>
      <c r="U375" s="6"/>
      <c r="V375" s="9"/>
    </row>
    <row r="376" spans="1:22" ht="12.75" customHeight="1" hidden="1" outlineLevel="1">
      <c r="A376" s="95"/>
      <c r="B376" s="14" t="s">
        <v>356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9"/>
      <c r="O376" s="6"/>
      <c r="P376" s="6"/>
      <c r="Q376" s="6"/>
      <c r="R376" s="9"/>
      <c r="S376" s="6"/>
      <c r="T376" s="6"/>
      <c r="U376" s="6"/>
      <c r="V376" s="9"/>
    </row>
    <row r="377" spans="1:22" ht="12" customHeight="1" hidden="1" outlineLevel="1">
      <c r="A377" s="95"/>
      <c r="B377" s="14" t="s">
        <v>357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9"/>
      <c r="O377" s="6"/>
      <c r="P377" s="6"/>
      <c r="Q377" s="6"/>
      <c r="R377" s="9"/>
      <c r="S377" s="6"/>
      <c r="T377" s="6"/>
      <c r="U377" s="6"/>
      <c r="V377" s="9"/>
    </row>
    <row r="378" spans="1:22" ht="11.25" customHeight="1" hidden="1" outlineLevel="1">
      <c r="A378" s="95"/>
      <c r="B378" s="14" t="s">
        <v>358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9"/>
      <c r="O378" s="6"/>
      <c r="P378" s="6"/>
      <c r="Q378" s="6"/>
      <c r="R378" s="9"/>
      <c r="S378" s="6"/>
      <c r="T378" s="6"/>
      <c r="U378" s="6"/>
      <c r="V378" s="9"/>
    </row>
    <row r="379" spans="1:22" ht="11.25" customHeight="1" hidden="1" outlineLevel="1">
      <c r="A379" s="95"/>
      <c r="B379" s="14" t="s">
        <v>359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9"/>
      <c r="O379" s="6"/>
      <c r="P379" s="6"/>
      <c r="Q379" s="6"/>
      <c r="R379" s="9"/>
      <c r="S379" s="6"/>
      <c r="T379" s="6"/>
      <c r="U379" s="6"/>
      <c r="V379" s="9"/>
    </row>
    <row r="380" spans="1:22" ht="11.25" customHeight="1" hidden="1" outlineLevel="1">
      <c r="A380" s="95"/>
      <c r="B380" s="14" t="s">
        <v>360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9"/>
      <c r="O380" s="6"/>
      <c r="P380" s="6"/>
      <c r="Q380" s="6"/>
      <c r="R380" s="9"/>
      <c r="S380" s="6"/>
      <c r="T380" s="6"/>
      <c r="U380" s="6"/>
      <c r="V380" s="9"/>
    </row>
    <row r="381" spans="1:22" ht="11.25" customHeight="1" hidden="1" outlineLevel="1">
      <c r="A381" s="95"/>
      <c r="B381" s="14" t="s">
        <v>361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9"/>
      <c r="O381" s="6"/>
      <c r="P381" s="6"/>
      <c r="Q381" s="6"/>
      <c r="R381" s="9"/>
      <c r="S381" s="6"/>
      <c r="T381" s="6"/>
      <c r="U381" s="6"/>
      <c r="V381" s="9"/>
    </row>
    <row r="382" spans="1:22" ht="11.25" customHeight="1" hidden="1" outlineLevel="1">
      <c r="A382" s="95"/>
      <c r="B382" s="14" t="s">
        <v>362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9"/>
      <c r="O382" s="6"/>
      <c r="P382" s="6"/>
      <c r="Q382" s="6"/>
      <c r="R382" s="9"/>
      <c r="S382" s="6"/>
      <c r="T382" s="6"/>
      <c r="U382" s="6"/>
      <c r="V382" s="9"/>
    </row>
    <row r="383" spans="1:22" ht="11.25" customHeight="1" hidden="1" outlineLevel="1">
      <c r="A383" s="95"/>
      <c r="B383" s="14" t="s">
        <v>363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9"/>
      <c r="O383" s="6"/>
      <c r="P383" s="6"/>
      <c r="Q383" s="6"/>
      <c r="R383" s="9"/>
      <c r="S383" s="6"/>
      <c r="T383" s="6"/>
      <c r="U383" s="6"/>
      <c r="V383" s="9"/>
    </row>
    <row r="384" spans="1:22" ht="11.25" customHeight="1" hidden="1" outlineLevel="1">
      <c r="A384" s="95"/>
      <c r="B384" s="14" t="s">
        <v>364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9"/>
      <c r="O384" s="6"/>
      <c r="P384" s="6"/>
      <c r="Q384" s="6"/>
      <c r="R384" s="9"/>
      <c r="S384" s="6"/>
      <c r="T384" s="6"/>
      <c r="U384" s="6"/>
      <c r="V384" s="9"/>
    </row>
    <row r="385" spans="1:22" ht="11.25" customHeight="1" hidden="1" outlineLevel="1">
      <c r="A385" s="95"/>
      <c r="B385" s="14" t="s">
        <v>365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9"/>
      <c r="O385" s="6"/>
      <c r="P385" s="6"/>
      <c r="Q385" s="6"/>
      <c r="R385" s="9"/>
      <c r="S385" s="6"/>
      <c r="T385" s="6"/>
      <c r="U385" s="6"/>
      <c r="V385" s="9"/>
    </row>
    <row r="386" spans="1:22" ht="11.25" customHeight="1" hidden="1" outlineLevel="1">
      <c r="A386" s="95"/>
      <c r="B386" s="14" t="s">
        <v>366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9"/>
      <c r="O386" s="6"/>
      <c r="P386" s="6"/>
      <c r="Q386" s="6"/>
      <c r="R386" s="9"/>
      <c r="S386" s="6"/>
      <c r="T386" s="6"/>
      <c r="U386" s="6"/>
      <c r="V386" s="9"/>
    </row>
    <row r="387" spans="1:22" ht="11.25" hidden="1">
      <c r="A387" s="95"/>
      <c r="B387" s="18" t="s">
        <v>69</v>
      </c>
      <c r="C387" s="42">
        <f aca="true" t="shared" si="27" ref="C387:V387">SUM(C388:C391)</f>
        <v>0</v>
      </c>
      <c r="D387" s="42">
        <f t="shared" si="27"/>
        <v>0</v>
      </c>
      <c r="E387" s="42">
        <f t="shared" si="27"/>
        <v>0</v>
      </c>
      <c r="F387" s="42">
        <f t="shared" si="27"/>
        <v>0</v>
      </c>
      <c r="G387" s="42">
        <f t="shared" si="27"/>
        <v>0</v>
      </c>
      <c r="H387" s="42">
        <f t="shared" si="27"/>
        <v>0</v>
      </c>
      <c r="I387" s="42">
        <f t="shared" si="27"/>
        <v>0</v>
      </c>
      <c r="J387" s="42">
        <f t="shared" si="27"/>
        <v>0</v>
      </c>
      <c r="K387" s="42">
        <f t="shared" si="27"/>
        <v>0</v>
      </c>
      <c r="L387" s="42">
        <f t="shared" si="27"/>
        <v>0</v>
      </c>
      <c r="M387" s="42">
        <f t="shared" si="27"/>
        <v>0</v>
      </c>
      <c r="N387" s="42">
        <f t="shared" si="27"/>
        <v>0</v>
      </c>
      <c r="O387" s="42">
        <f t="shared" si="27"/>
        <v>0</v>
      </c>
      <c r="P387" s="42">
        <f t="shared" si="27"/>
        <v>0</v>
      </c>
      <c r="Q387" s="42">
        <f t="shared" si="27"/>
        <v>0</v>
      </c>
      <c r="R387" s="42">
        <f t="shared" si="27"/>
        <v>0</v>
      </c>
      <c r="S387" s="42">
        <f t="shared" si="27"/>
        <v>0</v>
      </c>
      <c r="T387" s="42">
        <f t="shared" si="27"/>
        <v>0</v>
      </c>
      <c r="U387" s="42">
        <f t="shared" si="27"/>
        <v>0</v>
      </c>
      <c r="V387" s="42">
        <f t="shared" si="27"/>
        <v>0</v>
      </c>
    </row>
    <row r="388" spans="1:22" ht="11.25" customHeight="1" hidden="1" outlineLevel="1">
      <c r="A388" s="95"/>
      <c r="B388" s="14" t="s">
        <v>367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9"/>
      <c r="O388" s="6"/>
      <c r="P388" s="6"/>
      <c r="Q388" s="6"/>
      <c r="R388" s="9"/>
      <c r="S388" s="6"/>
      <c r="T388" s="6"/>
      <c r="U388" s="6"/>
      <c r="V388" s="9"/>
    </row>
    <row r="389" spans="1:22" ht="11.25" customHeight="1" hidden="1" outlineLevel="1">
      <c r="A389" s="95"/>
      <c r="B389" s="14" t="s">
        <v>368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9"/>
      <c r="O389" s="6"/>
      <c r="P389" s="6"/>
      <c r="Q389" s="6"/>
      <c r="R389" s="9"/>
      <c r="S389" s="6"/>
      <c r="T389" s="6"/>
      <c r="U389" s="6"/>
      <c r="V389" s="9"/>
    </row>
    <row r="390" spans="1:22" ht="11.25" customHeight="1" hidden="1" outlineLevel="1">
      <c r="A390" s="95"/>
      <c r="B390" s="14" t="s">
        <v>369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9"/>
      <c r="O390" s="6"/>
      <c r="P390" s="6"/>
      <c r="Q390" s="6"/>
      <c r="R390" s="9"/>
      <c r="S390" s="6"/>
      <c r="T390" s="6"/>
      <c r="U390" s="6"/>
      <c r="V390" s="9"/>
    </row>
    <row r="391" spans="1:22" ht="11.25" customHeight="1" hidden="1" outlineLevel="1">
      <c r="A391" s="95"/>
      <c r="B391" s="14" t="s">
        <v>370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9"/>
      <c r="O391" s="6"/>
      <c r="P391" s="6"/>
      <c r="Q391" s="6"/>
      <c r="R391" s="9"/>
      <c r="S391" s="6"/>
      <c r="T391" s="6"/>
      <c r="U391" s="6"/>
      <c r="V391" s="9"/>
    </row>
    <row r="392" spans="1:22" ht="11.25" customHeight="1" hidden="1" outlineLevel="1">
      <c r="A392" s="96"/>
      <c r="B392" s="17" t="s">
        <v>75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</row>
    <row r="393" spans="1:22" ht="48" customHeight="1" collapsed="1">
      <c r="A393" s="94" t="s">
        <v>371</v>
      </c>
      <c r="B393" s="10" t="s">
        <v>15</v>
      </c>
      <c r="C393" s="133" t="s">
        <v>475</v>
      </c>
      <c r="D393" s="134"/>
      <c r="E393" s="11">
        <f aca="true" t="shared" si="28" ref="E393:V393">E394+E425+E480+E487</f>
        <v>0</v>
      </c>
      <c r="F393" s="11">
        <f t="shared" si="28"/>
        <v>0</v>
      </c>
      <c r="G393" s="11">
        <f t="shared" si="28"/>
        <v>0</v>
      </c>
      <c r="H393" s="11">
        <f t="shared" si="28"/>
        <v>0</v>
      </c>
      <c r="I393" s="11">
        <f t="shared" si="28"/>
        <v>0</v>
      </c>
      <c r="J393" s="11">
        <f t="shared" si="28"/>
        <v>0</v>
      </c>
      <c r="K393" s="11">
        <f t="shared" si="28"/>
        <v>0</v>
      </c>
      <c r="L393" s="11">
        <f t="shared" si="28"/>
        <v>0</v>
      </c>
      <c r="M393" s="11">
        <f t="shared" si="28"/>
        <v>0</v>
      </c>
      <c r="N393" s="11">
        <f t="shared" si="28"/>
        <v>0</v>
      </c>
      <c r="O393" s="11">
        <f t="shared" si="28"/>
        <v>0</v>
      </c>
      <c r="P393" s="11">
        <f t="shared" si="28"/>
        <v>0</v>
      </c>
      <c r="Q393" s="11">
        <f t="shared" si="28"/>
        <v>0</v>
      </c>
      <c r="R393" s="11">
        <f t="shared" si="28"/>
        <v>0</v>
      </c>
      <c r="S393" s="11">
        <f t="shared" si="28"/>
        <v>0</v>
      </c>
      <c r="T393" s="11">
        <f t="shared" si="28"/>
        <v>0</v>
      </c>
      <c r="U393" s="11">
        <f t="shared" si="28"/>
        <v>0</v>
      </c>
      <c r="V393" s="11">
        <f t="shared" si="28"/>
        <v>0</v>
      </c>
    </row>
    <row r="394" spans="1:22" ht="11.25">
      <c r="A394" s="95"/>
      <c r="B394" s="12" t="s">
        <v>16</v>
      </c>
      <c r="C394" s="13">
        <f aca="true" t="shared" si="29" ref="C394:V394">SUM(C395:C424)</f>
        <v>0</v>
      </c>
      <c r="D394" s="13">
        <f t="shared" si="29"/>
        <v>0</v>
      </c>
      <c r="E394" s="13">
        <f t="shared" si="29"/>
        <v>0</v>
      </c>
      <c r="F394" s="13">
        <f t="shared" si="29"/>
        <v>0</v>
      </c>
      <c r="G394" s="13">
        <f t="shared" si="29"/>
        <v>0</v>
      </c>
      <c r="H394" s="13">
        <f t="shared" si="29"/>
        <v>0</v>
      </c>
      <c r="I394" s="13">
        <f t="shared" si="29"/>
        <v>0</v>
      </c>
      <c r="J394" s="13">
        <f t="shared" si="29"/>
        <v>0</v>
      </c>
      <c r="K394" s="13">
        <f t="shared" si="29"/>
        <v>0</v>
      </c>
      <c r="L394" s="13">
        <f t="shared" si="29"/>
        <v>0</v>
      </c>
      <c r="M394" s="13">
        <f t="shared" si="29"/>
        <v>0</v>
      </c>
      <c r="N394" s="13">
        <f t="shared" si="29"/>
        <v>0</v>
      </c>
      <c r="O394" s="13">
        <f t="shared" si="29"/>
        <v>0</v>
      </c>
      <c r="P394" s="13">
        <f t="shared" si="29"/>
        <v>0</v>
      </c>
      <c r="Q394" s="13">
        <f t="shared" si="29"/>
        <v>0</v>
      </c>
      <c r="R394" s="13">
        <f t="shared" si="29"/>
        <v>0</v>
      </c>
      <c r="S394" s="13">
        <f t="shared" si="29"/>
        <v>0</v>
      </c>
      <c r="T394" s="13">
        <f t="shared" si="29"/>
        <v>0</v>
      </c>
      <c r="U394" s="13">
        <f t="shared" si="29"/>
        <v>0</v>
      </c>
      <c r="V394" s="13">
        <f t="shared" si="29"/>
        <v>0</v>
      </c>
    </row>
    <row r="395" spans="1:22" ht="11.25" outlineLevel="1">
      <c r="A395" s="95"/>
      <c r="B395" s="16" t="s">
        <v>372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"/>
      <c r="O395" s="6"/>
      <c r="P395" s="6"/>
      <c r="Q395" s="6"/>
      <c r="R395" s="9"/>
      <c r="S395" s="6"/>
      <c r="T395" s="6"/>
      <c r="U395" s="6"/>
      <c r="V395" s="9"/>
    </row>
    <row r="396" spans="1:22" ht="11.25" outlineLevel="1">
      <c r="A396" s="95"/>
      <c r="B396" s="16" t="s">
        <v>373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"/>
      <c r="O396" s="6"/>
      <c r="P396" s="6"/>
      <c r="Q396" s="6"/>
      <c r="R396" s="9"/>
      <c r="S396" s="6"/>
      <c r="T396" s="6"/>
      <c r="U396" s="6"/>
      <c r="V396" s="9"/>
    </row>
    <row r="397" spans="1:22" ht="11.25" outlineLevel="1">
      <c r="A397" s="95"/>
      <c r="B397" s="16" t="s">
        <v>374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"/>
      <c r="O397" s="6"/>
      <c r="P397" s="6"/>
      <c r="Q397" s="6"/>
      <c r="R397" s="9"/>
      <c r="S397" s="6"/>
      <c r="T397" s="6"/>
      <c r="U397" s="6"/>
      <c r="V397" s="9"/>
    </row>
    <row r="398" spans="1:22" ht="11.25" outlineLevel="1">
      <c r="A398" s="95"/>
      <c r="B398" s="16" t="s">
        <v>375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"/>
      <c r="O398" s="6"/>
      <c r="P398" s="6"/>
      <c r="Q398" s="6"/>
      <c r="R398" s="9"/>
      <c r="S398" s="6"/>
      <c r="T398" s="6"/>
      <c r="U398" s="6"/>
      <c r="V398" s="9"/>
    </row>
    <row r="399" spans="1:22" ht="11.25" outlineLevel="1">
      <c r="A399" s="95"/>
      <c r="B399" s="16" t="s">
        <v>376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9"/>
      <c r="O399" s="6"/>
      <c r="P399" s="6"/>
      <c r="Q399" s="6"/>
      <c r="R399" s="9"/>
      <c r="S399" s="6"/>
      <c r="T399" s="6"/>
      <c r="U399" s="6"/>
      <c r="V399" s="9"/>
    </row>
    <row r="400" spans="1:22" ht="11.25" outlineLevel="1">
      <c r="A400" s="95"/>
      <c r="B400" s="16" t="s">
        <v>377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9"/>
      <c r="O400" s="6"/>
      <c r="P400" s="6"/>
      <c r="Q400" s="6"/>
      <c r="R400" s="9"/>
      <c r="S400" s="6"/>
      <c r="T400" s="6"/>
      <c r="U400" s="6"/>
      <c r="V400" s="9"/>
    </row>
    <row r="401" spans="1:22" ht="11.25" outlineLevel="1">
      <c r="A401" s="95"/>
      <c r="B401" s="16" t="s">
        <v>378</v>
      </c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9"/>
      <c r="O401" s="6"/>
      <c r="P401" s="6"/>
      <c r="Q401" s="6"/>
      <c r="R401" s="9"/>
      <c r="S401" s="6"/>
      <c r="T401" s="6"/>
      <c r="U401" s="6"/>
      <c r="V401" s="9"/>
    </row>
    <row r="402" spans="1:22" ht="11.25" outlineLevel="1">
      <c r="A402" s="95"/>
      <c r="B402" s="16" t="s">
        <v>379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9"/>
      <c r="O402" s="6"/>
      <c r="P402" s="6"/>
      <c r="Q402" s="6"/>
      <c r="R402" s="9"/>
      <c r="S402" s="6"/>
      <c r="T402" s="6"/>
      <c r="U402" s="6"/>
      <c r="V402" s="9"/>
    </row>
    <row r="403" spans="1:22" ht="11.25" outlineLevel="1">
      <c r="A403" s="95"/>
      <c r="B403" s="16" t="s">
        <v>380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9"/>
      <c r="O403" s="6"/>
      <c r="P403" s="6"/>
      <c r="Q403" s="6"/>
      <c r="R403" s="9"/>
      <c r="S403" s="6"/>
      <c r="T403" s="6"/>
      <c r="U403" s="6"/>
      <c r="V403" s="9"/>
    </row>
    <row r="404" spans="1:22" ht="11.25" outlineLevel="1">
      <c r="A404" s="95"/>
      <c r="B404" s="16" t="s">
        <v>381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9"/>
      <c r="O404" s="6"/>
      <c r="P404" s="6"/>
      <c r="Q404" s="6"/>
      <c r="R404" s="9"/>
      <c r="S404" s="6"/>
      <c r="T404" s="6"/>
      <c r="U404" s="6"/>
      <c r="V404" s="9"/>
    </row>
    <row r="405" spans="1:22" ht="11.25" outlineLevel="1">
      <c r="A405" s="95"/>
      <c r="B405" s="16" t="s">
        <v>382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9"/>
      <c r="O405" s="6"/>
      <c r="P405" s="6"/>
      <c r="Q405" s="6"/>
      <c r="R405" s="9"/>
      <c r="S405" s="6"/>
      <c r="T405" s="6"/>
      <c r="U405" s="6"/>
      <c r="V405" s="9"/>
    </row>
    <row r="406" spans="1:22" ht="11.25" outlineLevel="1">
      <c r="A406" s="95"/>
      <c r="B406" s="16" t="s">
        <v>383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9"/>
      <c r="O406" s="6"/>
      <c r="P406" s="6"/>
      <c r="Q406" s="6"/>
      <c r="R406" s="9"/>
      <c r="S406" s="6"/>
      <c r="T406" s="6"/>
      <c r="U406" s="6"/>
      <c r="V406" s="9"/>
    </row>
    <row r="407" spans="1:22" ht="11.25" outlineLevel="1">
      <c r="A407" s="95"/>
      <c r="B407" s="16" t="s">
        <v>384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9"/>
      <c r="O407" s="6"/>
      <c r="P407" s="6"/>
      <c r="Q407" s="6"/>
      <c r="R407" s="9"/>
      <c r="S407" s="6"/>
      <c r="T407" s="6"/>
      <c r="U407" s="6"/>
      <c r="V407" s="9"/>
    </row>
    <row r="408" spans="1:22" ht="11.25" outlineLevel="1">
      <c r="A408" s="95"/>
      <c r="B408" s="16" t="s">
        <v>385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9"/>
      <c r="O408" s="6"/>
      <c r="P408" s="6"/>
      <c r="Q408" s="6"/>
      <c r="R408" s="9"/>
      <c r="S408" s="6"/>
      <c r="T408" s="6"/>
      <c r="U408" s="6"/>
      <c r="V408" s="9"/>
    </row>
    <row r="409" spans="1:22" ht="11.25" outlineLevel="1">
      <c r="A409" s="95"/>
      <c r="B409" s="16" t="s">
        <v>386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9"/>
      <c r="O409" s="6"/>
      <c r="P409" s="6"/>
      <c r="Q409" s="6"/>
      <c r="R409" s="9"/>
      <c r="S409" s="6"/>
      <c r="T409" s="6"/>
      <c r="U409" s="6"/>
      <c r="V409" s="9"/>
    </row>
    <row r="410" spans="1:22" ht="11.25" outlineLevel="1">
      <c r="A410" s="95"/>
      <c r="B410" s="16" t="s">
        <v>387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9"/>
      <c r="O410" s="6"/>
      <c r="P410" s="6"/>
      <c r="Q410" s="6"/>
      <c r="R410" s="9"/>
      <c r="S410" s="6"/>
      <c r="T410" s="6"/>
      <c r="U410" s="6"/>
      <c r="V410" s="9"/>
    </row>
    <row r="411" spans="1:22" ht="11.25" outlineLevel="1">
      <c r="A411" s="95"/>
      <c r="B411" s="16" t="s">
        <v>388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9"/>
      <c r="O411" s="6"/>
      <c r="P411" s="6"/>
      <c r="Q411" s="6"/>
      <c r="R411" s="9"/>
      <c r="S411" s="6"/>
      <c r="T411" s="6"/>
      <c r="U411" s="6"/>
      <c r="V411" s="9"/>
    </row>
    <row r="412" spans="1:22" ht="11.25" outlineLevel="1">
      <c r="A412" s="95"/>
      <c r="B412" s="16" t="s">
        <v>389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9"/>
      <c r="O412" s="6"/>
      <c r="P412" s="6"/>
      <c r="Q412" s="6"/>
      <c r="R412" s="9"/>
      <c r="S412" s="6"/>
      <c r="T412" s="6"/>
      <c r="U412" s="6"/>
      <c r="V412" s="9"/>
    </row>
    <row r="413" spans="1:22" ht="11.25" outlineLevel="1">
      <c r="A413" s="95"/>
      <c r="B413" s="16" t="s">
        <v>390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9"/>
      <c r="O413" s="6"/>
      <c r="P413" s="6"/>
      <c r="Q413" s="6"/>
      <c r="R413" s="9"/>
      <c r="S413" s="6"/>
      <c r="T413" s="6"/>
      <c r="U413" s="6"/>
      <c r="V413" s="9"/>
    </row>
    <row r="414" spans="1:22" ht="11.25" outlineLevel="1">
      <c r="A414" s="95"/>
      <c r="B414" s="16" t="s">
        <v>391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9"/>
      <c r="O414" s="6"/>
      <c r="P414" s="6"/>
      <c r="Q414" s="6"/>
      <c r="R414" s="9"/>
      <c r="S414" s="6"/>
      <c r="T414" s="6"/>
      <c r="U414" s="6"/>
      <c r="V414" s="9"/>
    </row>
    <row r="415" spans="1:22" ht="11.25" outlineLevel="1">
      <c r="A415" s="95"/>
      <c r="B415" s="16" t="s">
        <v>392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9"/>
      <c r="O415" s="6"/>
      <c r="P415" s="6"/>
      <c r="Q415" s="6"/>
      <c r="R415" s="9"/>
      <c r="S415" s="6"/>
      <c r="T415" s="6"/>
      <c r="U415" s="6"/>
      <c r="V415" s="9"/>
    </row>
    <row r="416" spans="1:22" ht="11.25" outlineLevel="1">
      <c r="A416" s="95"/>
      <c r="B416" s="16" t="s">
        <v>393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9"/>
      <c r="O416" s="6"/>
      <c r="P416" s="6"/>
      <c r="Q416" s="6"/>
      <c r="R416" s="9"/>
      <c r="S416" s="6"/>
      <c r="T416" s="6"/>
      <c r="U416" s="6"/>
      <c r="V416" s="9"/>
    </row>
    <row r="417" spans="1:22" ht="11.25" outlineLevel="1">
      <c r="A417" s="95"/>
      <c r="B417" s="16" t="s">
        <v>394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9"/>
      <c r="O417" s="6"/>
      <c r="P417" s="6"/>
      <c r="Q417" s="6"/>
      <c r="R417" s="9"/>
      <c r="S417" s="6"/>
      <c r="T417" s="6"/>
      <c r="U417" s="6"/>
      <c r="V417" s="9"/>
    </row>
    <row r="418" spans="1:22" ht="11.25" outlineLevel="1">
      <c r="A418" s="95"/>
      <c r="B418" s="16" t="s">
        <v>395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9"/>
      <c r="O418" s="6"/>
      <c r="P418" s="6"/>
      <c r="Q418" s="6"/>
      <c r="R418" s="9"/>
      <c r="S418" s="6"/>
      <c r="T418" s="6"/>
      <c r="U418" s="6"/>
      <c r="V418" s="9"/>
    </row>
    <row r="419" spans="1:22" ht="11.25" outlineLevel="1">
      <c r="A419" s="95"/>
      <c r="B419" s="16" t="s">
        <v>396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9"/>
      <c r="O419" s="6"/>
      <c r="P419" s="6"/>
      <c r="Q419" s="6"/>
      <c r="R419" s="9"/>
      <c r="S419" s="6"/>
      <c r="T419" s="6"/>
      <c r="U419" s="6"/>
      <c r="V419" s="9"/>
    </row>
    <row r="420" spans="1:22" ht="11.25" outlineLevel="1">
      <c r="A420" s="95"/>
      <c r="B420" s="16" t="s">
        <v>397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9"/>
      <c r="O420" s="6"/>
      <c r="P420" s="6"/>
      <c r="Q420" s="6"/>
      <c r="R420" s="9"/>
      <c r="S420" s="6"/>
      <c r="T420" s="6"/>
      <c r="U420" s="6"/>
      <c r="V420" s="9"/>
    </row>
    <row r="421" spans="1:22" ht="11.25" outlineLevel="1">
      <c r="A421" s="95"/>
      <c r="B421" s="16" t="s">
        <v>398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9"/>
      <c r="O421" s="6"/>
      <c r="P421" s="6"/>
      <c r="Q421" s="6"/>
      <c r="R421" s="9"/>
      <c r="S421" s="6"/>
      <c r="T421" s="6"/>
      <c r="U421" s="6"/>
      <c r="V421" s="9"/>
    </row>
    <row r="422" spans="1:22" ht="11.25" outlineLevel="1">
      <c r="A422" s="95"/>
      <c r="B422" s="16" t="s">
        <v>399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9"/>
      <c r="O422" s="6"/>
      <c r="P422" s="6"/>
      <c r="Q422" s="6"/>
      <c r="R422" s="9"/>
      <c r="S422" s="6"/>
      <c r="T422" s="6"/>
      <c r="U422" s="6"/>
      <c r="V422" s="9"/>
    </row>
    <row r="423" spans="1:22" ht="11.25" outlineLevel="1">
      <c r="A423" s="95"/>
      <c r="B423" s="16" t="s">
        <v>400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9"/>
      <c r="O423" s="6"/>
      <c r="P423" s="6"/>
      <c r="Q423" s="6"/>
      <c r="R423" s="9"/>
      <c r="S423" s="6"/>
      <c r="T423" s="6"/>
      <c r="U423" s="6"/>
      <c r="V423" s="9"/>
    </row>
    <row r="424" spans="1:22" ht="11.25" outlineLevel="1">
      <c r="A424" s="95"/>
      <c r="B424" s="16" t="s">
        <v>104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9"/>
      <c r="O424" s="6"/>
      <c r="P424" s="6"/>
      <c r="Q424" s="6"/>
      <c r="R424" s="9"/>
      <c r="S424" s="6"/>
      <c r="T424" s="6"/>
      <c r="U424" s="6"/>
      <c r="V424" s="9"/>
    </row>
    <row r="425" spans="1:22" ht="11.25">
      <c r="A425" s="95"/>
      <c r="B425" s="18" t="s">
        <v>40</v>
      </c>
      <c r="C425" s="13">
        <f aca="true" t="shared" si="30" ref="C425:V425">SUM(C426:C479)</f>
        <v>0</v>
      </c>
      <c r="D425" s="13">
        <f t="shared" si="30"/>
        <v>0</v>
      </c>
      <c r="E425" s="13">
        <f t="shared" si="30"/>
        <v>0</v>
      </c>
      <c r="F425" s="13">
        <f t="shared" si="30"/>
        <v>0</v>
      </c>
      <c r="G425" s="13">
        <f t="shared" si="30"/>
        <v>0</v>
      </c>
      <c r="H425" s="13">
        <f t="shared" si="30"/>
        <v>0</v>
      </c>
      <c r="I425" s="13">
        <f t="shared" si="30"/>
        <v>0</v>
      </c>
      <c r="J425" s="13">
        <f t="shared" si="30"/>
        <v>0</v>
      </c>
      <c r="K425" s="13">
        <f t="shared" si="30"/>
        <v>0</v>
      </c>
      <c r="L425" s="13">
        <f t="shared" si="30"/>
        <v>0</v>
      </c>
      <c r="M425" s="13">
        <f t="shared" si="30"/>
        <v>0</v>
      </c>
      <c r="N425" s="13">
        <f t="shared" si="30"/>
        <v>0</v>
      </c>
      <c r="O425" s="13">
        <f t="shared" si="30"/>
        <v>0</v>
      </c>
      <c r="P425" s="13">
        <f t="shared" si="30"/>
        <v>0</v>
      </c>
      <c r="Q425" s="13">
        <f t="shared" si="30"/>
        <v>0</v>
      </c>
      <c r="R425" s="13">
        <f t="shared" si="30"/>
        <v>0</v>
      </c>
      <c r="S425" s="13">
        <f t="shared" si="30"/>
        <v>0</v>
      </c>
      <c r="T425" s="13">
        <f t="shared" si="30"/>
        <v>0</v>
      </c>
      <c r="U425" s="13">
        <f t="shared" si="30"/>
        <v>0</v>
      </c>
      <c r="V425" s="13">
        <f t="shared" si="30"/>
        <v>0</v>
      </c>
    </row>
    <row r="426" spans="1:22" ht="11.25" outlineLevel="1">
      <c r="A426" s="95"/>
      <c r="B426" s="16" t="s">
        <v>401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9"/>
      <c r="O426" s="6"/>
      <c r="P426" s="6"/>
      <c r="Q426" s="6"/>
      <c r="R426" s="9"/>
      <c r="S426" s="6"/>
      <c r="T426" s="6"/>
      <c r="U426" s="6"/>
      <c r="V426" s="9"/>
    </row>
    <row r="427" spans="1:22" ht="11.25" outlineLevel="1">
      <c r="A427" s="95"/>
      <c r="B427" s="16" t="s">
        <v>402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9"/>
      <c r="O427" s="6"/>
      <c r="P427" s="6"/>
      <c r="Q427" s="6"/>
      <c r="R427" s="9"/>
      <c r="S427" s="6"/>
      <c r="T427" s="6"/>
      <c r="U427" s="6"/>
      <c r="V427" s="9"/>
    </row>
    <row r="428" spans="1:22" ht="11.25" outlineLevel="1">
      <c r="A428" s="95"/>
      <c r="B428" s="16" t="s">
        <v>403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9"/>
      <c r="O428" s="6"/>
      <c r="P428" s="6"/>
      <c r="Q428" s="6"/>
      <c r="R428" s="9"/>
      <c r="S428" s="6"/>
      <c r="T428" s="6"/>
      <c r="U428" s="6"/>
      <c r="V428" s="9"/>
    </row>
    <row r="429" spans="1:22" ht="11.25" outlineLevel="1">
      <c r="A429" s="95"/>
      <c r="B429" s="16" t="s">
        <v>404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9"/>
      <c r="O429" s="6"/>
      <c r="P429" s="6"/>
      <c r="Q429" s="6"/>
      <c r="R429" s="9"/>
      <c r="S429" s="6"/>
      <c r="T429" s="6"/>
      <c r="U429" s="6"/>
      <c r="V429" s="9"/>
    </row>
    <row r="430" spans="1:22" ht="11.25" outlineLevel="1">
      <c r="A430" s="95"/>
      <c r="B430" s="16" t="s">
        <v>405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9"/>
      <c r="O430" s="6"/>
      <c r="P430" s="6"/>
      <c r="Q430" s="6"/>
      <c r="R430" s="9"/>
      <c r="S430" s="6"/>
      <c r="T430" s="6"/>
      <c r="U430" s="6"/>
      <c r="V430" s="9"/>
    </row>
    <row r="431" spans="1:22" ht="11.25" outlineLevel="1">
      <c r="A431" s="95"/>
      <c r="B431" s="16" t="s">
        <v>406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9"/>
      <c r="O431" s="6"/>
      <c r="P431" s="6"/>
      <c r="Q431" s="6"/>
      <c r="R431" s="9"/>
      <c r="S431" s="6"/>
      <c r="T431" s="6"/>
      <c r="U431" s="6"/>
      <c r="V431" s="9"/>
    </row>
    <row r="432" spans="1:22" ht="11.25" outlineLevel="1">
      <c r="A432" s="95"/>
      <c r="B432" s="16" t="s">
        <v>407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9"/>
      <c r="O432" s="6"/>
      <c r="P432" s="6"/>
      <c r="Q432" s="6"/>
      <c r="R432" s="9"/>
      <c r="S432" s="6"/>
      <c r="T432" s="6"/>
      <c r="U432" s="6"/>
      <c r="V432" s="9"/>
    </row>
    <row r="433" spans="1:22" ht="11.25" outlineLevel="1">
      <c r="A433" s="95"/>
      <c r="B433" s="16" t="s">
        <v>408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9"/>
      <c r="O433" s="6"/>
      <c r="P433" s="6"/>
      <c r="Q433" s="6"/>
      <c r="R433" s="9"/>
      <c r="S433" s="6"/>
      <c r="T433" s="6"/>
      <c r="U433" s="6"/>
      <c r="V433" s="9"/>
    </row>
    <row r="434" spans="1:22" ht="11.25" outlineLevel="1">
      <c r="A434" s="95"/>
      <c r="B434" s="16" t="s">
        <v>409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9"/>
      <c r="O434" s="6"/>
      <c r="P434" s="6"/>
      <c r="Q434" s="6"/>
      <c r="R434" s="9"/>
      <c r="S434" s="6"/>
      <c r="T434" s="6"/>
      <c r="U434" s="6"/>
      <c r="V434" s="9"/>
    </row>
    <row r="435" spans="1:22" ht="11.25" outlineLevel="1">
      <c r="A435" s="95"/>
      <c r="B435" s="16" t="s">
        <v>410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9"/>
      <c r="O435" s="6"/>
      <c r="P435" s="6"/>
      <c r="Q435" s="6"/>
      <c r="R435" s="9"/>
      <c r="S435" s="6"/>
      <c r="T435" s="6"/>
      <c r="U435" s="6"/>
      <c r="V435" s="9"/>
    </row>
    <row r="436" spans="1:22" ht="11.25" outlineLevel="1">
      <c r="A436" s="95"/>
      <c r="B436" s="16" t="s">
        <v>411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9"/>
      <c r="O436" s="6"/>
      <c r="P436" s="6"/>
      <c r="Q436" s="6"/>
      <c r="R436" s="9"/>
      <c r="S436" s="6"/>
      <c r="T436" s="6"/>
      <c r="U436" s="6"/>
      <c r="V436" s="9"/>
    </row>
    <row r="437" spans="1:22" ht="11.25" outlineLevel="1">
      <c r="A437" s="95"/>
      <c r="B437" s="16" t="s">
        <v>412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9"/>
      <c r="O437" s="6"/>
      <c r="P437" s="6"/>
      <c r="Q437" s="6"/>
      <c r="R437" s="9"/>
      <c r="S437" s="6"/>
      <c r="T437" s="6"/>
      <c r="U437" s="6"/>
      <c r="V437" s="9"/>
    </row>
    <row r="438" spans="1:22" ht="11.25" outlineLevel="1">
      <c r="A438" s="95"/>
      <c r="B438" s="16" t="s">
        <v>413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9"/>
      <c r="O438" s="6"/>
      <c r="P438" s="6"/>
      <c r="Q438" s="6"/>
      <c r="R438" s="9"/>
      <c r="S438" s="6"/>
      <c r="T438" s="6"/>
      <c r="U438" s="6"/>
      <c r="V438" s="9"/>
    </row>
    <row r="439" spans="1:22" ht="11.25" outlineLevel="1">
      <c r="A439" s="95"/>
      <c r="B439" s="16" t="s">
        <v>414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9"/>
      <c r="O439" s="6"/>
      <c r="P439" s="6"/>
      <c r="Q439" s="6"/>
      <c r="R439" s="9"/>
      <c r="S439" s="6"/>
      <c r="T439" s="6"/>
      <c r="U439" s="6"/>
      <c r="V439" s="9"/>
    </row>
    <row r="440" spans="1:22" ht="11.25" outlineLevel="1">
      <c r="A440" s="95"/>
      <c r="B440" s="16" t="s">
        <v>415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9"/>
      <c r="O440" s="6"/>
      <c r="P440" s="6"/>
      <c r="Q440" s="6"/>
      <c r="R440" s="9"/>
      <c r="S440" s="6"/>
      <c r="T440" s="6"/>
      <c r="U440" s="6"/>
      <c r="V440" s="9"/>
    </row>
    <row r="441" spans="1:22" ht="11.25" outlineLevel="1">
      <c r="A441" s="95"/>
      <c r="B441" s="16" t="s">
        <v>416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9"/>
      <c r="O441" s="6"/>
      <c r="P441" s="6"/>
      <c r="Q441" s="6"/>
      <c r="R441" s="9"/>
      <c r="S441" s="6"/>
      <c r="T441" s="6"/>
      <c r="U441" s="6"/>
      <c r="V441" s="9"/>
    </row>
    <row r="442" spans="1:22" ht="11.25" outlineLevel="1">
      <c r="A442" s="95"/>
      <c r="B442" s="16" t="s">
        <v>417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9"/>
      <c r="O442" s="6"/>
      <c r="P442" s="6"/>
      <c r="Q442" s="6"/>
      <c r="R442" s="9"/>
      <c r="S442" s="6"/>
      <c r="T442" s="6"/>
      <c r="U442" s="6"/>
      <c r="V442" s="9"/>
    </row>
    <row r="443" spans="1:22" ht="11.25" outlineLevel="1">
      <c r="A443" s="95"/>
      <c r="B443" s="16" t="s">
        <v>418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9"/>
      <c r="O443" s="6"/>
      <c r="P443" s="6"/>
      <c r="Q443" s="6"/>
      <c r="R443" s="9"/>
      <c r="S443" s="6"/>
      <c r="T443" s="6"/>
      <c r="U443" s="6"/>
      <c r="V443" s="9"/>
    </row>
    <row r="444" spans="1:22" ht="11.25" outlineLevel="1">
      <c r="A444" s="95"/>
      <c r="B444" s="16" t="s">
        <v>419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9"/>
      <c r="O444" s="6"/>
      <c r="P444" s="6"/>
      <c r="Q444" s="6"/>
      <c r="R444" s="9"/>
      <c r="S444" s="6"/>
      <c r="T444" s="6"/>
      <c r="U444" s="6"/>
      <c r="V444" s="9"/>
    </row>
    <row r="445" spans="1:22" ht="11.25" outlineLevel="1">
      <c r="A445" s="95"/>
      <c r="B445" s="16" t="s">
        <v>420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9"/>
      <c r="O445" s="6"/>
      <c r="P445" s="6"/>
      <c r="Q445" s="6"/>
      <c r="R445" s="9"/>
      <c r="S445" s="6"/>
      <c r="T445" s="6"/>
      <c r="U445" s="6"/>
      <c r="V445" s="9"/>
    </row>
    <row r="446" spans="1:22" ht="11.25" outlineLevel="1">
      <c r="A446" s="95"/>
      <c r="B446" s="16" t="s">
        <v>421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9"/>
      <c r="O446" s="6"/>
      <c r="P446" s="6"/>
      <c r="Q446" s="6"/>
      <c r="R446" s="9"/>
      <c r="S446" s="6"/>
      <c r="T446" s="6"/>
      <c r="U446" s="6"/>
      <c r="V446" s="9"/>
    </row>
    <row r="447" spans="1:22" ht="11.25" outlineLevel="1">
      <c r="A447" s="95"/>
      <c r="B447" s="16" t="s">
        <v>422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9"/>
      <c r="O447" s="6"/>
      <c r="P447" s="6"/>
      <c r="Q447" s="6"/>
      <c r="R447" s="9"/>
      <c r="S447" s="6"/>
      <c r="T447" s="6"/>
      <c r="U447" s="6"/>
      <c r="V447" s="9"/>
    </row>
    <row r="448" spans="1:22" ht="11.25" outlineLevel="1">
      <c r="A448" s="95"/>
      <c r="B448" s="16" t="s">
        <v>423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9"/>
      <c r="O448" s="6"/>
      <c r="P448" s="6"/>
      <c r="Q448" s="6"/>
      <c r="R448" s="9"/>
      <c r="S448" s="6"/>
      <c r="T448" s="6"/>
      <c r="U448" s="6"/>
      <c r="V448" s="9"/>
    </row>
    <row r="449" spans="1:22" ht="11.25" outlineLevel="1">
      <c r="A449" s="95"/>
      <c r="B449" s="16" t="s">
        <v>424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9"/>
      <c r="O449" s="6"/>
      <c r="P449" s="6"/>
      <c r="Q449" s="6"/>
      <c r="R449" s="9"/>
      <c r="S449" s="6"/>
      <c r="T449" s="6"/>
      <c r="U449" s="6"/>
      <c r="V449" s="9"/>
    </row>
    <row r="450" spans="1:22" ht="11.25" outlineLevel="1">
      <c r="A450" s="95"/>
      <c r="B450" s="16" t="s">
        <v>425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9"/>
      <c r="O450" s="6"/>
      <c r="P450" s="6"/>
      <c r="Q450" s="6"/>
      <c r="R450" s="9"/>
      <c r="S450" s="6"/>
      <c r="T450" s="6"/>
      <c r="U450" s="6"/>
      <c r="V450" s="9"/>
    </row>
    <row r="451" spans="1:22" ht="11.25" outlineLevel="1">
      <c r="A451" s="95"/>
      <c r="B451" s="16" t="s">
        <v>426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9"/>
      <c r="O451" s="6"/>
      <c r="P451" s="6"/>
      <c r="Q451" s="6"/>
      <c r="R451" s="9"/>
      <c r="S451" s="6"/>
      <c r="T451" s="6"/>
      <c r="U451" s="6"/>
      <c r="V451" s="9"/>
    </row>
    <row r="452" spans="1:22" ht="11.25" outlineLevel="1">
      <c r="A452" s="95"/>
      <c r="B452" s="16" t="s">
        <v>427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9"/>
      <c r="O452" s="6"/>
      <c r="P452" s="6"/>
      <c r="Q452" s="6"/>
      <c r="R452" s="9"/>
      <c r="S452" s="6"/>
      <c r="T452" s="6"/>
      <c r="U452" s="6"/>
      <c r="V452" s="9"/>
    </row>
    <row r="453" spans="1:22" ht="11.25" outlineLevel="1">
      <c r="A453" s="95"/>
      <c r="B453" s="16" t="s">
        <v>428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9"/>
      <c r="O453" s="6"/>
      <c r="P453" s="6"/>
      <c r="Q453" s="6"/>
      <c r="R453" s="9"/>
      <c r="S453" s="6"/>
      <c r="T453" s="6"/>
      <c r="U453" s="6"/>
      <c r="V453" s="9"/>
    </row>
    <row r="454" spans="1:22" ht="11.25" outlineLevel="1">
      <c r="A454" s="95"/>
      <c r="B454" s="16" t="s">
        <v>429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9"/>
      <c r="O454" s="6"/>
      <c r="P454" s="6"/>
      <c r="Q454" s="6"/>
      <c r="R454" s="9"/>
      <c r="S454" s="6"/>
      <c r="T454" s="6"/>
      <c r="U454" s="6"/>
      <c r="V454" s="9"/>
    </row>
    <row r="455" spans="1:22" ht="11.25" outlineLevel="1">
      <c r="A455" s="95"/>
      <c r="B455" s="16" t="s">
        <v>430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9"/>
      <c r="O455" s="6"/>
      <c r="P455" s="6"/>
      <c r="Q455" s="6"/>
      <c r="R455" s="9"/>
      <c r="S455" s="6"/>
      <c r="T455" s="6"/>
      <c r="U455" s="6"/>
      <c r="V455" s="9"/>
    </row>
    <row r="456" spans="1:22" ht="11.25" outlineLevel="1">
      <c r="A456" s="95"/>
      <c r="B456" s="16" t="s">
        <v>431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9"/>
      <c r="O456" s="6"/>
      <c r="P456" s="6"/>
      <c r="Q456" s="6"/>
      <c r="R456" s="9"/>
      <c r="S456" s="6"/>
      <c r="T456" s="6"/>
      <c r="U456" s="6"/>
      <c r="V456" s="9"/>
    </row>
    <row r="457" spans="1:22" ht="11.25" outlineLevel="1">
      <c r="A457" s="95"/>
      <c r="B457" s="16" t="s">
        <v>432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9"/>
      <c r="O457" s="6"/>
      <c r="P457" s="6"/>
      <c r="Q457" s="6"/>
      <c r="R457" s="9"/>
      <c r="S457" s="6"/>
      <c r="T457" s="6"/>
      <c r="U457" s="6"/>
      <c r="V457" s="9"/>
    </row>
    <row r="458" spans="1:22" ht="11.25" outlineLevel="1">
      <c r="A458" s="95"/>
      <c r="B458" s="16" t="s">
        <v>433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9"/>
      <c r="O458" s="6"/>
      <c r="P458" s="6"/>
      <c r="Q458" s="6"/>
      <c r="R458" s="9"/>
      <c r="S458" s="6"/>
      <c r="T458" s="6"/>
      <c r="U458" s="6"/>
      <c r="V458" s="9"/>
    </row>
    <row r="459" spans="1:22" ht="11.25" outlineLevel="1">
      <c r="A459" s="95"/>
      <c r="B459" s="16" t="s">
        <v>434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9"/>
      <c r="O459" s="6"/>
      <c r="P459" s="6"/>
      <c r="Q459" s="6"/>
      <c r="R459" s="9"/>
      <c r="S459" s="6"/>
      <c r="T459" s="6"/>
      <c r="U459" s="6"/>
      <c r="V459" s="9"/>
    </row>
    <row r="460" spans="1:22" ht="11.25" outlineLevel="1">
      <c r="A460" s="95"/>
      <c r="B460" s="16" t="s">
        <v>435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9"/>
      <c r="O460" s="6"/>
      <c r="P460" s="6"/>
      <c r="Q460" s="6"/>
      <c r="R460" s="9"/>
      <c r="S460" s="6"/>
      <c r="T460" s="6"/>
      <c r="U460" s="6"/>
      <c r="V460" s="9"/>
    </row>
    <row r="461" spans="1:22" ht="11.25" outlineLevel="1">
      <c r="A461" s="95"/>
      <c r="B461" s="16" t="s">
        <v>436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9"/>
      <c r="O461" s="6"/>
      <c r="P461" s="6"/>
      <c r="Q461" s="6"/>
      <c r="R461" s="9"/>
      <c r="S461" s="6"/>
      <c r="T461" s="6"/>
      <c r="U461" s="6"/>
      <c r="V461" s="9"/>
    </row>
    <row r="462" spans="1:22" ht="11.25" outlineLevel="1">
      <c r="A462" s="95"/>
      <c r="B462" s="16" t="s">
        <v>437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9"/>
      <c r="O462" s="6"/>
      <c r="P462" s="6"/>
      <c r="Q462" s="6"/>
      <c r="R462" s="9"/>
      <c r="S462" s="6"/>
      <c r="T462" s="6"/>
      <c r="U462" s="6"/>
      <c r="V462" s="9"/>
    </row>
    <row r="463" spans="1:22" ht="11.25" outlineLevel="1">
      <c r="A463" s="95"/>
      <c r="B463" s="16" t="s">
        <v>438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9"/>
      <c r="O463" s="6"/>
      <c r="P463" s="6"/>
      <c r="Q463" s="6"/>
      <c r="R463" s="9"/>
      <c r="S463" s="6"/>
      <c r="T463" s="6"/>
      <c r="U463" s="6"/>
      <c r="V463" s="9"/>
    </row>
    <row r="464" spans="1:22" ht="11.25" outlineLevel="1">
      <c r="A464" s="95"/>
      <c r="B464" s="16" t="s">
        <v>439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9"/>
      <c r="O464" s="6"/>
      <c r="P464" s="6"/>
      <c r="Q464" s="6"/>
      <c r="R464" s="9"/>
      <c r="S464" s="6"/>
      <c r="T464" s="6"/>
      <c r="U464" s="6"/>
      <c r="V464" s="9"/>
    </row>
    <row r="465" spans="1:22" ht="11.25" outlineLevel="1">
      <c r="A465" s="95"/>
      <c r="B465" s="16" t="s">
        <v>440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9"/>
      <c r="O465" s="6"/>
      <c r="P465" s="6"/>
      <c r="Q465" s="6"/>
      <c r="R465" s="9"/>
      <c r="S465" s="6"/>
      <c r="T465" s="6"/>
      <c r="U465" s="6"/>
      <c r="V465" s="9"/>
    </row>
    <row r="466" spans="1:22" ht="11.25" outlineLevel="1">
      <c r="A466" s="95"/>
      <c r="B466" s="16" t="s">
        <v>441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9"/>
      <c r="O466" s="6"/>
      <c r="P466" s="6"/>
      <c r="Q466" s="6"/>
      <c r="R466" s="9"/>
      <c r="S466" s="6"/>
      <c r="T466" s="6"/>
      <c r="U466" s="6"/>
      <c r="V466" s="9"/>
    </row>
    <row r="467" spans="1:22" ht="11.25" outlineLevel="1">
      <c r="A467" s="95"/>
      <c r="B467" s="16" t="s">
        <v>442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9"/>
      <c r="O467" s="6"/>
      <c r="P467" s="6"/>
      <c r="Q467" s="6"/>
      <c r="R467" s="9"/>
      <c r="S467" s="6"/>
      <c r="T467" s="6"/>
      <c r="U467" s="6"/>
      <c r="V467" s="9"/>
    </row>
    <row r="468" spans="1:22" ht="11.25" outlineLevel="1">
      <c r="A468" s="95"/>
      <c r="B468" s="16" t="s">
        <v>443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9"/>
      <c r="O468" s="6"/>
      <c r="P468" s="6"/>
      <c r="Q468" s="6"/>
      <c r="R468" s="9"/>
      <c r="S468" s="6"/>
      <c r="T468" s="6"/>
      <c r="U468" s="6"/>
      <c r="V468" s="9"/>
    </row>
    <row r="469" spans="1:22" ht="11.25" outlineLevel="1">
      <c r="A469" s="95"/>
      <c r="B469" s="16" t="s">
        <v>444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9"/>
      <c r="O469" s="6"/>
      <c r="P469" s="6"/>
      <c r="Q469" s="6"/>
      <c r="R469" s="9"/>
      <c r="S469" s="6"/>
      <c r="T469" s="6"/>
      <c r="U469" s="6"/>
      <c r="V469" s="9"/>
    </row>
    <row r="470" spans="1:22" ht="11.25" outlineLevel="1">
      <c r="A470" s="95"/>
      <c r="B470" s="16" t="s">
        <v>445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9"/>
      <c r="O470" s="6"/>
      <c r="P470" s="6"/>
      <c r="Q470" s="6"/>
      <c r="R470" s="9"/>
      <c r="S470" s="6"/>
      <c r="T470" s="6"/>
      <c r="U470" s="6"/>
      <c r="V470" s="9"/>
    </row>
    <row r="471" spans="1:22" ht="11.25" outlineLevel="1">
      <c r="A471" s="95"/>
      <c r="B471" s="16" t="s">
        <v>446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9"/>
      <c r="O471" s="6"/>
      <c r="P471" s="6"/>
      <c r="Q471" s="6"/>
      <c r="R471" s="9"/>
      <c r="S471" s="6"/>
      <c r="T471" s="6"/>
      <c r="U471" s="6"/>
      <c r="V471" s="9"/>
    </row>
    <row r="472" spans="1:22" ht="11.25" outlineLevel="1">
      <c r="A472" s="95"/>
      <c r="B472" s="16" t="s">
        <v>447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9"/>
      <c r="O472" s="6"/>
      <c r="P472" s="6"/>
      <c r="Q472" s="6"/>
      <c r="R472" s="9"/>
      <c r="S472" s="6"/>
      <c r="T472" s="6"/>
      <c r="U472" s="6"/>
      <c r="V472" s="9"/>
    </row>
    <row r="473" spans="1:22" ht="11.25" outlineLevel="1">
      <c r="A473" s="95"/>
      <c r="B473" s="16" t="s">
        <v>448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9"/>
      <c r="O473" s="6"/>
      <c r="P473" s="6"/>
      <c r="Q473" s="6"/>
      <c r="R473" s="9"/>
      <c r="S473" s="6"/>
      <c r="T473" s="6"/>
      <c r="U473" s="6"/>
      <c r="V473" s="9"/>
    </row>
    <row r="474" spans="1:22" ht="11.25" outlineLevel="1">
      <c r="A474" s="95"/>
      <c r="B474" s="16" t="s">
        <v>449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9"/>
      <c r="O474" s="6"/>
      <c r="P474" s="6"/>
      <c r="Q474" s="6"/>
      <c r="R474" s="9"/>
      <c r="S474" s="6"/>
      <c r="T474" s="6"/>
      <c r="U474" s="6"/>
      <c r="V474" s="9"/>
    </row>
    <row r="475" spans="1:22" ht="11.25" outlineLevel="1">
      <c r="A475" s="95"/>
      <c r="B475" s="16" t="s">
        <v>450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9"/>
      <c r="O475" s="6"/>
      <c r="P475" s="6"/>
      <c r="Q475" s="6"/>
      <c r="R475" s="9"/>
      <c r="S475" s="6"/>
      <c r="T475" s="6"/>
      <c r="U475" s="6"/>
      <c r="V475" s="9"/>
    </row>
    <row r="476" spans="1:22" ht="11.25" outlineLevel="1">
      <c r="A476" s="95"/>
      <c r="B476" s="16" t="s">
        <v>451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9"/>
      <c r="O476" s="6"/>
      <c r="P476" s="6"/>
      <c r="Q476" s="6"/>
      <c r="R476" s="9"/>
      <c r="S476" s="6"/>
      <c r="T476" s="6"/>
      <c r="U476" s="6"/>
      <c r="V476" s="9"/>
    </row>
    <row r="477" spans="1:22" ht="11.25" outlineLevel="1">
      <c r="A477" s="95"/>
      <c r="B477" s="16" t="s">
        <v>452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9"/>
      <c r="O477" s="6"/>
      <c r="P477" s="6"/>
      <c r="Q477" s="6"/>
      <c r="R477" s="9"/>
      <c r="S477" s="6"/>
      <c r="T477" s="6"/>
      <c r="U477" s="6"/>
      <c r="V477" s="9"/>
    </row>
    <row r="478" spans="1:22" ht="11.25" outlineLevel="1">
      <c r="A478" s="95"/>
      <c r="B478" s="16" t="s">
        <v>453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9"/>
      <c r="O478" s="6"/>
      <c r="P478" s="6"/>
      <c r="Q478" s="6"/>
      <c r="R478" s="9"/>
      <c r="S478" s="6"/>
      <c r="T478" s="6"/>
      <c r="U478" s="6"/>
      <c r="V478" s="9"/>
    </row>
    <row r="479" spans="1:22" ht="11.25" outlineLevel="1">
      <c r="A479" s="95"/>
      <c r="B479" s="16" t="s">
        <v>454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9"/>
      <c r="O479" s="6"/>
      <c r="P479" s="6"/>
      <c r="Q479" s="6"/>
      <c r="R479" s="9"/>
      <c r="S479" s="6"/>
      <c r="T479" s="6"/>
      <c r="U479" s="6"/>
      <c r="V479" s="9"/>
    </row>
    <row r="480" spans="1:22" ht="11.25">
      <c r="A480" s="95"/>
      <c r="B480" s="18" t="s">
        <v>69</v>
      </c>
      <c r="C480" s="13">
        <f aca="true" t="shared" si="31" ref="C480:V480">SUM(C481:C486)</f>
        <v>0</v>
      </c>
      <c r="D480" s="13">
        <f t="shared" si="31"/>
        <v>0</v>
      </c>
      <c r="E480" s="13">
        <f t="shared" si="31"/>
        <v>0</v>
      </c>
      <c r="F480" s="13">
        <f t="shared" si="31"/>
        <v>0</v>
      </c>
      <c r="G480" s="13">
        <f t="shared" si="31"/>
        <v>0</v>
      </c>
      <c r="H480" s="13">
        <f t="shared" si="31"/>
        <v>0</v>
      </c>
      <c r="I480" s="13">
        <f t="shared" si="31"/>
        <v>0</v>
      </c>
      <c r="J480" s="13">
        <f t="shared" si="31"/>
        <v>0</v>
      </c>
      <c r="K480" s="13">
        <f t="shared" si="31"/>
        <v>0</v>
      </c>
      <c r="L480" s="13">
        <f t="shared" si="31"/>
        <v>0</v>
      </c>
      <c r="M480" s="13">
        <f t="shared" si="31"/>
        <v>0</v>
      </c>
      <c r="N480" s="13">
        <f t="shared" si="31"/>
        <v>0</v>
      </c>
      <c r="O480" s="13">
        <f t="shared" si="31"/>
        <v>0</v>
      </c>
      <c r="P480" s="13">
        <f t="shared" si="31"/>
        <v>0</v>
      </c>
      <c r="Q480" s="13">
        <f t="shared" si="31"/>
        <v>0</v>
      </c>
      <c r="R480" s="13">
        <f t="shared" si="31"/>
        <v>0</v>
      </c>
      <c r="S480" s="13">
        <f t="shared" si="31"/>
        <v>0</v>
      </c>
      <c r="T480" s="13">
        <f t="shared" si="31"/>
        <v>0</v>
      </c>
      <c r="U480" s="13">
        <f t="shared" si="31"/>
        <v>0</v>
      </c>
      <c r="V480" s="13">
        <f t="shared" si="31"/>
        <v>0</v>
      </c>
    </row>
    <row r="481" spans="1:22" ht="11.25" outlineLevel="1">
      <c r="A481" s="95"/>
      <c r="B481" s="16" t="s">
        <v>455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9"/>
      <c r="O481" s="6"/>
      <c r="P481" s="6"/>
      <c r="Q481" s="6"/>
      <c r="R481" s="9"/>
      <c r="S481" s="6"/>
      <c r="T481" s="6"/>
      <c r="U481" s="6"/>
      <c r="V481" s="9"/>
    </row>
    <row r="482" spans="1:22" ht="11.25" outlineLevel="1">
      <c r="A482" s="95"/>
      <c r="B482" s="16" t="s">
        <v>367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9"/>
      <c r="O482" s="6"/>
      <c r="P482" s="6"/>
      <c r="Q482" s="6"/>
      <c r="R482" s="9"/>
      <c r="S482" s="6"/>
      <c r="T482" s="6"/>
      <c r="U482" s="6"/>
      <c r="V482" s="9"/>
    </row>
    <row r="483" spans="1:22" ht="11.25" outlineLevel="1">
      <c r="A483" s="95"/>
      <c r="B483" s="16" t="s">
        <v>368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9"/>
      <c r="O483" s="6"/>
      <c r="P483" s="6"/>
      <c r="Q483" s="6"/>
      <c r="R483" s="9"/>
      <c r="S483" s="6"/>
      <c r="T483" s="6"/>
      <c r="U483" s="6"/>
      <c r="V483" s="9"/>
    </row>
    <row r="484" spans="1:22" ht="11.25" outlineLevel="1">
      <c r="A484" s="95"/>
      <c r="B484" s="16" t="s">
        <v>456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9"/>
      <c r="O484" s="6"/>
      <c r="P484" s="6"/>
      <c r="Q484" s="6"/>
      <c r="R484" s="9"/>
      <c r="S484" s="6"/>
      <c r="T484" s="6"/>
      <c r="U484" s="6"/>
      <c r="V484" s="9"/>
    </row>
    <row r="485" spans="1:22" ht="11.25" outlineLevel="1">
      <c r="A485" s="95"/>
      <c r="B485" s="16" t="s">
        <v>457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9"/>
      <c r="O485" s="6"/>
      <c r="P485" s="6"/>
      <c r="Q485" s="6"/>
      <c r="R485" s="9"/>
      <c r="S485" s="6"/>
      <c r="T485" s="6"/>
      <c r="U485" s="6"/>
      <c r="V485" s="9"/>
    </row>
    <row r="486" spans="1:22" ht="11.25" outlineLevel="1">
      <c r="A486" s="95"/>
      <c r="B486" s="16" t="s">
        <v>458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9"/>
      <c r="O486" s="6"/>
      <c r="P486" s="6"/>
      <c r="Q486" s="6"/>
      <c r="R486" s="9"/>
      <c r="S486" s="6"/>
      <c r="T486" s="6"/>
      <c r="U486" s="6"/>
      <c r="V486" s="9"/>
    </row>
    <row r="487" spans="1:22" ht="11.25" outlineLevel="1">
      <c r="A487" s="96"/>
      <c r="B487" s="17" t="s">
        <v>75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</row>
    <row r="488" spans="1:22" ht="11.25" outlineLevel="1">
      <c r="A488" s="94" t="s">
        <v>459</v>
      </c>
      <c r="B488" s="10" t="s">
        <v>69</v>
      </c>
      <c r="C488" s="11">
        <f>SUM(C489:C493)</f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</row>
    <row r="489" spans="1:22" ht="11.25" outlineLevel="1">
      <c r="A489" s="95"/>
      <c r="B489" s="43" t="s">
        <v>460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9"/>
      <c r="O489" s="6"/>
      <c r="P489" s="6"/>
      <c r="Q489" s="6"/>
      <c r="R489" s="9"/>
      <c r="S489" s="6"/>
      <c r="T489" s="6"/>
      <c r="U489" s="6"/>
      <c r="V489" s="9"/>
    </row>
    <row r="490" spans="1:22" ht="11.25" outlineLevel="1">
      <c r="A490" s="95"/>
      <c r="B490" s="43" t="s">
        <v>461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9"/>
      <c r="O490" s="6"/>
      <c r="P490" s="6"/>
      <c r="Q490" s="6"/>
      <c r="R490" s="9"/>
      <c r="S490" s="6"/>
      <c r="T490" s="6"/>
      <c r="U490" s="6"/>
      <c r="V490" s="9"/>
    </row>
    <row r="491" spans="1:22" ht="11.25" outlineLevel="1">
      <c r="A491" s="95"/>
      <c r="B491" s="43" t="s">
        <v>462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9"/>
      <c r="O491" s="6"/>
      <c r="P491" s="6"/>
      <c r="Q491" s="6"/>
      <c r="R491" s="9"/>
      <c r="S491" s="6"/>
      <c r="T491" s="6"/>
      <c r="U491" s="6"/>
      <c r="V491" s="9"/>
    </row>
    <row r="492" spans="1:22" ht="11.25" outlineLevel="1">
      <c r="A492" s="95"/>
      <c r="B492" s="43" t="s">
        <v>463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9"/>
      <c r="O492" s="6"/>
      <c r="P492" s="6"/>
      <c r="Q492" s="6"/>
      <c r="R492" s="9"/>
      <c r="S492" s="6"/>
      <c r="T492" s="6"/>
      <c r="U492" s="6"/>
      <c r="V492" s="9"/>
    </row>
    <row r="493" spans="1:22" ht="11.25" outlineLevel="1">
      <c r="A493" s="95"/>
      <c r="B493" s="43" t="s">
        <v>464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9"/>
      <c r="O493" s="6"/>
      <c r="P493" s="6"/>
      <c r="Q493" s="6"/>
      <c r="R493" s="9"/>
      <c r="S493" s="6"/>
      <c r="T493" s="6"/>
      <c r="U493" s="6"/>
      <c r="V493" s="9"/>
    </row>
    <row r="494" spans="1:22" ht="21" outlineLevel="1">
      <c r="A494" s="96"/>
      <c r="B494" s="17" t="s">
        <v>465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9"/>
      <c r="O494" s="6"/>
      <c r="P494" s="6"/>
      <c r="Q494" s="6"/>
      <c r="R494" s="9"/>
      <c r="S494" s="6"/>
      <c r="T494" s="6"/>
      <c r="U494" s="6"/>
      <c r="V494" s="9"/>
    </row>
    <row r="495" spans="1:22" ht="11.25">
      <c r="A495" s="88" t="s">
        <v>466</v>
      </c>
      <c r="B495" s="10" t="s">
        <v>467</v>
      </c>
      <c r="C495" s="11">
        <f aca="true" t="shared" si="32" ref="C495:V495">C496+C497+C498+C499</f>
        <v>0</v>
      </c>
      <c r="D495" s="11">
        <f t="shared" si="32"/>
        <v>0</v>
      </c>
      <c r="E495" s="11">
        <f t="shared" si="32"/>
        <v>0</v>
      </c>
      <c r="F495" s="11">
        <f t="shared" si="32"/>
        <v>0</v>
      </c>
      <c r="G495" s="11">
        <f t="shared" si="32"/>
        <v>0</v>
      </c>
      <c r="H495" s="11">
        <f t="shared" si="32"/>
        <v>0</v>
      </c>
      <c r="I495" s="11">
        <f t="shared" si="32"/>
        <v>0</v>
      </c>
      <c r="J495" s="11">
        <f t="shared" si="32"/>
        <v>0</v>
      </c>
      <c r="K495" s="11">
        <f t="shared" si="32"/>
        <v>0</v>
      </c>
      <c r="L495" s="11">
        <f t="shared" si="32"/>
        <v>0</v>
      </c>
      <c r="M495" s="11">
        <f t="shared" si="32"/>
        <v>0</v>
      </c>
      <c r="N495" s="11">
        <f t="shared" si="32"/>
        <v>0</v>
      </c>
      <c r="O495" s="11">
        <f t="shared" si="32"/>
        <v>0</v>
      </c>
      <c r="P495" s="11">
        <f t="shared" si="32"/>
        <v>0</v>
      </c>
      <c r="Q495" s="11">
        <f t="shared" si="32"/>
        <v>0</v>
      </c>
      <c r="R495" s="11">
        <f t="shared" si="32"/>
        <v>0</v>
      </c>
      <c r="S495" s="11">
        <f t="shared" si="32"/>
        <v>0</v>
      </c>
      <c r="T495" s="11">
        <f t="shared" si="32"/>
        <v>0</v>
      </c>
      <c r="U495" s="11">
        <f t="shared" si="32"/>
        <v>0</v>
      </c>
      <c r="V495" s="11">
        <f t="shared" si="32"/>
        <v>0</v>
      </c>
    </row>
    <row r="496" spans="1:22" ht="11.25">
      <c r="A496" s="88"/>
      <c r="B496" s="12" t="s">
        <v>468</v>
      </c>
      <c r="C496" s="13">
        <f aca="true" t="shared" si="33" ref="C496:V496">C8+C69+C142+C207+C252+C303+C349+C394</f>
        <v>0</v>
      </c>
      <c r="D496" s="13">
        <f t="shared" si="33"/>
        <v>0</v>
      </c>
      <c r="E496" s="13">
        <f t="shared" si="33"/>
        <v>0</v>
      </c>
      <c r="F496" s="13">
        <f t="shared" si="33"/>
        <v>0</v>
      </c>
      <c r="G496" s="13">
        <f t="shared" si="33"/>
        <v>0</v>
      </c>
      <c r="H496" s="13">
        <f t="shared" si="33"/>
        <v>0</v>
      </c>
      <c r="I496" s="13">
        <f t="shared" si="33"/>
        <v>0</v>
      </c>
      <c r="J496" s="13">
        <f t="shared" si="33"/>
        <v>0</v>
      </c>
      <c r="K496" s="13">
        <f t="shared" si="33"/>
        <v>0</v>
      </c>
      <c r="L496" s="13">
        <f t="shared" si="33"/>
        <v>0</v>
      </c>
      <c r="M496" s="13">
        <f t="shared" si="33"/>
        <v>0</v>
      </c>
      <c r="N496" s="13">
        <f t="shared" si="33"/>
        <v>0</v>
      </c>
      <c r="O496" s="13">
        <f t="shared" si="33"/>
        <v>0</v>
      </c>
      <c r="P496" s="13">
        <f t="shared" si="33"/>
        <v>0</v>
      </c>
      <c r="Q496" s="13">
        <f t="shared" si="33"/>
        <v>0</v>
      </c>
      <c r="R496" s="13">
        <f t="shared" si="33"/>
        <v>0</v>
      </c>
      <c r="S496" s="13">
        <f t="shared" si="33"/>
        <v>0</v>
      </c>
      <c r="T496" s="13">
        <f t="shared" si="33"/>
        <v>0</v>
      </c>
      <c r="U496" s="13">
        <f t="shared" si="33"/>
        <v>0</v>
      </c>
      <c r="V496" s="13">
        <f t="shared" si="33"/>
        <v>0</v>
      </c>
    </row>
    <row r="497" spans="1:22" ht="11.25">
      <c r="A497" s="88"/>
      <c r="B497" s="12" t="s">
        <v>40</v>
      </c>
      <c r="C497" s="13">
        <f aca="true" t="shared" si="34" ref="C497:V497">C32+C98+C168+C221+C268+C323+C366+C425</f>
        <v>0</v>
      </c>
      <c r="D497" s="13">
        <f t="shared" si="34"/>
        <v>0</v>
      </c>
      <c r="E497" s="13">
        <f t="shared" si="34"/>
        <v>0</v>
      </c>
      <c r="F497" s="13">
        <f t="shared" si="34"/>
        <v>0</v>
      </c>
      <c r="G497" s="13">
        <f t="shared" si="34"/>
        <v>0</v>
      </c>
      <c r="H497" s="13">
        <f t="shared" si="34"/>
        <v>0</v>
      </c>
      <c r="I497" s="13">
        <f t="shared" si="34"/>
        <v>0</v>
      </c>
      <c r="J497" s="13">
        <f t="shared" si="34"/>
        <v>0</v>
      </c>
      <c r="K497" s="13">
        <f t="shared" si="34"/>
        <v>0</v>
      </c>
      <c r="L497" s="13">
        <f t="shared" si="34"/>
        <v>0</v>
      </c>
      <c r="M497" s="13">
        <f t="shared" si="34"/>
        <v>0</v>
      </c>
      <c r="N497" s="13">
        <f t="shared" si="34"/>
        <v>0</v>
      </c>
      <c r="O497" s="13">
        <f t="shared" si="34"/>
        <v>0</v>
      </c>
      <c r="P497" s="13">
        <f t="shared" si="34"/>
        <v>0</v>
      </c>
      <c r="Q497" s="13">
        <f t="shared" si="34"/>
        <v>0</v>
      </c>
      <c r="R497" s="13">
        <f t="shared" si="34"/>
        <v>0</v>
      </c>
      <c r="S497" s="13">
        <f t="shared" si="34"/>
        <v>0</v>
      </c>
      <c r="T497" s="13">
        <f t="shared" si="34"/>
        <v>0</v>
      </c>
      <c r="U497" s="13">
        <f t="shared" si="34"/>
        <v>0</v>
      </c>
      <c r="V497" s="13">
        <f t="shared" si="34"/>
        <v>0</v>
      </c>
    </row>
    <row r="498" spans="1:22" ht="11.25">
      <c r="A498" s="88"/>
      <c r="B498" s="12" t="s">
        <v>69</v>
      </c>
      <c r="C498" s="13">
        <f aca="true" t="shared" si="35" ref="C498:V498">C61+C136+C200+C244+C293+C342+C387+C480+C488</f>
        <v>0</v>
      </c>
      <c r="D498" s="13">
        <f t="shared" si="35"/>
        <v>0</v>
      </c>
      <c r="E498" s="13">
        <f t="shared" si="35"/>
        <v>0</v>
      </c>
      <c r="F498" s="13">
        <f t="shared" si="35"/>
        <v>0</v>
      </c>
      <c r="G498" s="13">
        <f t="shared" si="35"/>
        <v>0</v>
      </c>
      <c r="H498" s="13">
        <f t="shared" si="35"/>
        <v>0</v>
      </c>
      <c r="I498" s="13">
        <f t="shared" si="35"/>
        <v>0</v>
      </c>
      <c r="J498" s="13">
        <f t="shared" si="35"/>
        <v>0</v>
      </c>
      <c r="K498" s="13">
        <f t="shared" si="35"/>
        <v>0</v>
      </c>
      <c r="L498" s="13">
        <f t="shared" si="35"/>
        <v>0</v>
      </c>
      <c r="M498" s="13">
        <f t="shared" si="35"/>
        <v>0</v>
      </c>
      <c r="N498" s="13">
        <f t="shared" si="35"/>
        <v>0</v>
      </c>
      <c r="O498" s="13">
        <f t="shared" si="35"/>
        <v>0</v>
      </c>
      <c r="P498" s="13">
        <f t="shared" si="35"/>
        <v>0</v>
      </c>
      <c r="Q498" s="13">
        <f t="shared" si="35"/>
        <v>0</v>
      </c>
      <c r="R498" s="13">
        <f t="shared" si="35"/>
        <v>0</v>
      </c>
      <c r="S498" s="13">
        <f t="shared" si="35"/>
        <v>0</v>
      </c>
      <c r="T498" s="13">
        <f t="shared" si="35"/>
        <v>0</v>
      </c>
      <c r="U498" s="13">
        <f t="shared" si="35"/>
        <v>0</v>
      </c>
      <c r="V498" s="13">
        <f t="shared" si="35"/>
        <v>0</v>
      </c>
    </row>
    <row r="499" spans="1:22" ht="11.25">
      <c r="A499" s="88"/>
      <c r="B499" s="12" t="s">
        <v>469</v>
      </c>
      <c r="C499" s="13">
        <f aca="true" t="shared" si="36" ref="C499:V499">C67+C140+C205+C250+C301+C347+C392+C487+C494</f>
        <v>0</v>
      </c>
      <c r="D499" s="13">
        <f t="shared" si="36"/>
        <v>0</v>
      </c>
      <c r="E499" s="13">
        <f t="shared" si="36"/>
        <v>0</v>
      </c>
      <c r="F499" s="13">
        <f t="shared" si="36"/>
        <v>0</v>
      </c>
      <c r="G499" s="13">
        <f t="shared" si="36"/>
        <v>0</v>
      </c>
      <c r="H499" s="13">
        <f t="shared" si="36"/>
        <v>0</v>
      </c>
      <c r="I499" s="13">
        <f t="shared" si="36"/>
        <v>0</v>
      </c>
      <c r="J499" s="13">
        <f t="shared" si="36"/>
        <v>0</v>
      </c>
      <c r="K499" s="13">
        <f t="shared" si="36"/>
        <v>0</v>
      </c>
      <c r="L499" s="13">
        <f t="shared" si="36"/>
        <v>0</v>
      </c>
      <c r="M499" s="13">
        <f t="shared" si="36"/>
        <v>0</v>
      </c>
      <c r="N499" s="13">
        <f t="shared" si="36"/>
        <v>0</v>
      </c>
      <c r="O499" s="13">
        <f t="shared" si="36"/>
        <v>0</v>
      </c>
      <c r="P499" s="13">
        <f t="shared" si="36"/>
        <v>0</v>
      </c>
      <c r="Q499" s="13">
        <f t="shared" si="36"/>
        <v>0</v>
      </c>
      <c r="R499" s="13">
        <f t="shared" si="36"/>
        <v>0</v>
      </c>
      <c r="S499" s="13">
        <f t="shared" si="36"/>
        <v>0</v>
      </c>
      <c r="T499" s="13">
        <f t="shared" si="36"/>
        <v>0</v>
      </c>
      <c r="U499" s="13">
        <f t="shared" si="36"/>
        <v>0</v>
      </c>
      <c r="V499" s="13">
        <f t="shared" si="36"/>
        <v>0</v>
      </c>
    </row>
    <row r="500" spans="3:22" ht="11.25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4"/>
      <c r="V500" s="44"/>
    </row>
    <row r="501" spans="1:22" s="29" customFormat="1" ht="15.75" customHeight="1">
      <c r="A501" s="89"/>
      <c r="B501" s="89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6"/>
      <c r="O501" s="46"/>
      <c r="P501" s="46"/>
      <c r="Q501" s="46"/>
      <c r="R501" s="46"/>
      <c r="S501" s="46"/>
      <c r="T501" s="46"/>
      <c r="U501" s="46"/>
      <c r="V501" s="47"/>
    </row>
    <row r="502" spans="1:22" s="29" customFormat="1" ht="15.75" customHeight="1">
      <c r="A502" s="89"/>
      <c r="B502" s="89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6"/>
      <c r="O502" s="46"/>
      <c r="P502" s="46"/>
      <c r="Q502" s="46"/>
      <c r="R502" s="46"/>
      <c r="S502" s="46"/>
      <c r="T502" s="46"/>
      <c r="U502" s="46"/>
      <c r="V502" s="47"/>
    </row>
    <row r="503" spans="1:22" s="29" customFormat="1" ht="15.75" customHeight="1">
      <c r="A503" s="89"/>
      <c r="B503" s="89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6"/>
      <c r="O503" s="46"/>
      <c r="P503" s="46"/>
      <c r="Q503" s="46"/>
      <c r="R503" s="46"/>
      <c r="S503" s="46"/>
      <c r="T503" s="46"/>
      <c r="U503" s="46"/>
      <c r="V503" s="47"/>
    </row>
    <row r="504" spans="1:22" s="29" customFormat="1" ht="15.75" customHeight="1">
      <c r="A504" s="89"/>
      <c r="B504" s="89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6"/>
      <c r="O504" s="46"/>
      <c r="P504" s="46"/>
      <c r="Q504" s="46"/>
      <c r="R504" s="46"/>
      <c r="S504" s="46"/>
      <c r="T504" s="46"/>
      <c r="U504" s="46"/>
      <c r="V504" s="47"/>
    </row>
    <row r="505" spans="1:22" s="29" customFormat="1" ht="15.75" customHeight="1">
      <c r="A505" s="89"/>
      <c r="B505" s="89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6"/>
      <c r="O505" s="46"/>
      <c r="P505" s="46"/>
      <c r="Q505" s="46"/>
      <c r="R505" s="46"/>
      <c r="S505" s="46"/>
      <c r="T505" s="46"/>
      <c r="U505" s="46"/>
      <c r="V505" s="47"/>
    </row>
    <row r="506" spans="1:22" s="29" customFormat="1" ht="20.25" customHeight="1">
      <c r="A506" s="89"/>
      <c r="B506" s="89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6"/>
      <c r="O506" s="46"/>
      <c r="P506" s="46"/>
      <c r="Q506" s="46"/>
      <c r="R506" s="46"/>
      <c r="S506" s="46"/>
      <c r="T506" s="46"/>
      <c r="U506" s="46"/>
      <c r="V506" s="47"/>
    </row>
    <row r="507" spans="1:22" s="29" customFormat="1" ht="28.5" customHeight="1">
      <c r="A507" s="90"/>
      <c r="B507" s="90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6"/>
      <c r="O507" s="46"/>
      <c r="P507" s="46"/>
      <c r="Q507" s="46"/>
      <c r="R507" s="46"/>
      <c r="S507" s="46"/>
      <c r="T507" s="46"/>
      <c r="U507" s="46"/>
      <c r="V507" s="47"/>
    </row>
    <row r="508" spans="1:22" s="29" customFormat="1" ht="21" customHeight="1">
      <c r="A508" s="4"/>
      <c r="B508" s="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6"/>
      <c r="O508" s="46"/>
      <c r="P508" s="46"/>
      <c r="Q508" s="46"/>
      <c r="R508" s="46"/>
      <c r="S508" s="46"/>
      <c r="T508" s="46"/>
      <c r="U508" s="46"/>
      <c r="V508" s="47"/>
    </row>
    <row r="509" spans="3:22" s="29" customFormat="1" ht="11.25"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6"/>
      <c r="O509" s="46"/>
      <c r="P509" s="46"/>
      <c r="Q509" s="46"/>
      <c r="R509" s="46"/>
      <c r="S509" s="46"/>
      <c r="T509" s="46"/>
      <c r="U509" s="46"/>
      <c r="V509" s="47"/>
    </row>
    <row r="510" spans="3:22" s="29" customFormat="1" ht="11.25"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6"/>
      <c r="O510" s="46"/>
      <c r="P510" s="46"/>
      <c r="Q510" s="46"/>
      <c r="R510" s="46"/>
      <c r="S510" s="46"/>
      <c r="T510" s="46"/>
      <c r="U510" s="46"/>
      <c r="V510" s="47"/>
    </row>
    <row r="511" spans="3:22" s="29" customFormat="1" ht="11.25"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6"/>
      <c r="O511" s="46"/>
      <c r="P511" s="46"/>
      <c r="Q511" s="46"/>
      <c r="R511" s="46"/>
      <c r="S511" s="46"/>
      <c r="T511" s="46"/>
      <c r="U511" s="46"/>
      <c r="V511" s="47"/>
    </row>
    <row r="512" spans="3:22" s="29" customFormat="1" ht="11.25"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6"/>
      <c r="O512" s="46"/>
      <c r="P512" s="46"/>
      <c r="Q512" s="46"/>
      <c r="R512" s="46"/>
      <c r="S512" s="46"/>
      <c r="T512" s="46"/>
      <c r="U512" s="46"/>
      <c r="V512" s="47"/>
    </row>
    <row r="513" spans="3:22" s="29" customFormat="1" ht="11.25"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6"/>
      <c r="O513" s="46"/>
      <c r="P513" s="46"/>
      <c r="Q513" s="46"/>
      <c r="R513" s="46"/>
      <c r="S513" s="46"/>
      <c r="T513" s="46"/>
      <c r="U513" s="46"/>
      <c r="V513" s="47"/>
    </row>
    <row r="514" spans="3:22" s="29" customFormat="1" ht="11.25"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6"/>
      <c r="O514" s="46"/>
      <c r="P514" s="46"/>
      <c r="Q514" s="46"/>
      <c r="R514" s="46"/>
      <c r="S514" s="46"/>
      <c r="T514" s="46"/>
      <c r="U514" s="46"/>
      <c r="V514" s="47"/>
    </row>
    <row r="515" spans="3:22" s="29" customFormat="1" ht="11.25"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6"/>
      <c r="O515" s="46"/>
      <c r="P515" s="46"/>
      <c r="Q515" s="46"/>
      <c r="R515" s="46"/>
      <c r="S515" s="46"/>
      <c r="T515" s="46"/>
      <c r="U515" s="46"/>
      <c r="V515" s="47"/>
    </row>
    <row r="516" spans="3:22" s="29" customFormat="1" ht="11.25"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6"/>
      <c r="O516" s="46"/>
      <c r="P516" s="46"/>
      <c r="Q516" s="46"/>
      <c r="R516" s="46"/>
      <c r="S516" s="46"/>
      <c r="T516" s="46"/>
      <c r="U516" s="46"/>
      <c r="V516" s="47"/>
    </row>
    <row r="517" spans="3:22" s="29" customFormat="1" ht="11.25"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6"/>
      <c r="O517" s="46"/>
      <c r="P517" s="46"/>
      <c r="Q517" s="46"/>
      <c r="R517" s="46"/>
      <c r="S517" s="46"/>
      <c r="T517" s="46"/>
      <c r="U517" s="46"/>
      <c r="V517" s="47"/>
    </row>
    <row r="518" spans="3:22" s="29" customFormat="1" ht="11.25"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6"/>
      <c r="O518" s="46"/>
      <c r="P518" s="46"/>
      <c r="Q518" s="46"/>
      <c r="R518" s="46"/>
      <c r="S518" s="46"/>
      <c r="T518" s="46"/>
      <c r="U518" s="46"/>
      <c r="V518" s="47"/>
    </row>
    <row r="519" spans="3:22" s="29" customFormat="1" ht="11.25"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6"/>
      <c r="O519" s="46"/>
      <c r="P519" s="46"/>
      <c r="Q519" s="46"/>
      <c r="R519" s="46"/>
      <c r="S519" s="46"/>
      <c r="T519" s="46"/>
      <c r="U519" s="46"/>
      <c r="V519" s="47"/>
    </row>
    <row r="520" spans="3:22" s="29" customFormat="1" ht="11.25"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6"/>
      <c r="O520" s="46"/>
      <c r="P520" s="46"/>
      <c r="Q520" s="46"/>
      <c r="R520" s="46"/>
      <c r="S520" s="46"/>
      <c r="T520" s="46"/>
      <c r="U520" s="46"/>
      <c r="V520" s="47"/>
    </row>
    <row r="521" spans="3:22" s="29" customFormat="1" ht="11.25"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6"/>
      <c r="O521" s="46"/>
      <c r="P521" s="46"/>
      <c r="Q521" s="46"/>
      <c r="R521" s="46"/>
      <c r="S521" s="46"/>
      <c r="T521" s="46"/>
      <c r="U521" s="46"/>
      <c r="V521" s="47"/>
    </row>
    <row r="522" spans="3:22" s="29" customFormat="1" ht="11.25"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6"/>
      <c r="O522" s="46"/>
      <c r="P522" s="46"/>
      <c r="Q522" s="46"/>
      <c r="R522" s="46"/>
      <c r="S522" s="46"/>
      <c r="T522" s="46"/>
      <c r="U522" s="46"/>
      <c r="V522" s="47"/>
    </row>
    <row r="523" spans="3:22" s="29" customFormat="1" ht="11.25"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6"/>
      <c r="O523" s="46"/>
      <c r="P523" s="46"/>
      <c r="Q523" s="46"/>
      <c r="R523" s="46"/>
      <c r="S523" s="46"/>
      <c r="T523" s="46"/>
      <c r="U523" s="46"/>
      <c r="V523" s="47"/>
    </row>
    <row r="524" spans="3:22" s="29" customFormat="1" ht="11.25"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6"/>
      <c r="O524" s="46"/>
      <c r="P524" s="46"/>
      <c r="Q524" s="46"/>
      <c r="R524" s="46"/>
      <c r="S524" s="46"/>
      <c r="T524" s="46"/>
      <c r="U524" s="46"/>
      <c r="V524" s="47"/>
    </row>
    <row r="525" spans="3:22" s="29" customFormat="1" ht="11.25"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6"/>
      <c r="O525" s="46"/>
      <c r="P525" s="46"/>
      <c r="Q525" s="46"/>
      <c r="R525" s="46"/>
      <c r="S525" s="46"/>
      <c r="T525" s="46"/>
      <c r="U525" s="46"/>
      <c r="V525" s="47"/>
    </row>
    <row r="526" ht="11.25">
      <c r="V526" s="44"/>
    </row>
    <row r="527" ht="11.25">
      <c r="V527" s="44"/>
    </row>
    <row r="528" ht="11.25">
      <c r="V528" s="44"/>
    </row>
    <row r="529" ht="11.25">
      <c r="V529" s="44"/>
    </row>
    <row r="530" ht="11.25">
      <c r="V530" s="44"/>
    </row>
    <row r="531" ht="11.25">
      <c r="V531" s="44"/>
    </row>
    <row r="532" ht="11.25">
      <c r="V532" s="44"/>
    </row>
    <row r="533" ht="11.25">
      <c r="V533" s="44"/>
    </row>
    <row r="534" ht="11.25">
      <c r="V534" s="44"/>
    </row>
    <row r="535" ht="11.25">
      <c r="V535" s="44"/>
    </row>
    <row r="536" ht="11.25">
      <c r="V536" s="44"/>
    </row>
    <row r="537" ht="11.25">
      <c r="V537" s="44"/>
    </row>
    <row r="538" ht="11.25">
      <c r="V538" s="44"/>
    </row>
    <row r="539" ht="11.25">
      <c r="V539" s="44"/>
    </row>
  </sheetData>
  <sheetProtection/>
  <mergeCells count="37">
    <mergeCell ref="C393:D393"/>
    <mergeCell ref="A506:B506"/>
    <mergeCell ref="A507:B507"/>
    <mergeCell ref="A502:B502"/>
    <mergeCell ref="A503:B503"/>
    <mergeCell ref="A504:B504"/>
    <mergeCell ref="A505:B505"/>
    <mergeCell ref="A495:A499"/>
    <mergeCell ref="A501:B501"/>
    <mergeCell ref="A348:A392"/>
    <mergeCell ref="A393:A487"/>
    <mergeCell ref="A488:A494"/>
    <mergeCell ref="A7:A67"/>
    <mergeCell ref="A68:A140"/>
    <mergeCell ref="A251:A301"/>
    <mergeCell ref="A206:A250"/>
    <mergeCell ref="A302:A347"/>
    <mergeCell ref="G4:H4"/>
    <mergeCell ref="I4:J4"/>
    <mergeCell ref="A141:A205"/>
    <mergeCell ref="A3:A5"/>
    <mergeCell ref="C4:D4"/>
    <mergeCell ref="E4:F4"/>
    <mergeCell ref="S1:V1"/>
    <mergeCell ref="S3:V3"/>
    <mergeCell ref="S4:T4"/>
    <mergeCell ref="U4:V4"/>
    <mergeCell ref="M4:N4"/>
    <mergeCell ref="O3:R3"/>
    <mergeCell ref="K3:N3"/>
    <mergeCell ref="A2:V2"/>
    <mergeCell ref="K4:L4"/>
    <mergeCell ref="O4:P4"/>
    <mergeCell ref="Q4:R4"/>
    <mergeCell ref="B3:B5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9"/>
  <sheetViews>
    <sheetView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7" sqref="A7:IV392"/>
    </sheetView>
  </sheetViews>
  <sheetFormatPr defaultColWidth="9.140625" defaultRowHeight="12.75" outlineLevelRow="1"/>
  <cols>
    <col min="1" max="1" width="13.8515625" style="1" customWidth="1"/>
    <col min="2" max="2" width="23.421875" style="1" customWidth="1"/>
    <col min="3" max="3" width="9.140625" style="2" customWidth="1"/>
    <col min="4" max="4" width="8.57421875" style="2" customWidth="1"/>
    <col min="5" max="5" width="9.140625" style="2" customWidth="1"/>
    <col min="6" max="6" width="9.57421875" style="2" customWidth="1"/>
    <col min="7" max="9" width="9.140625" style="2" customWidth="1"/>
    <col min="10" max="10" width="9.7109375" style="2" customWidth="1"/>
    <col min="11" max="13" width="11.28125" style="2" customWidth="1"/>
    <col min="14" max="14" width="12.7109375" style="3" customWidth="1"/>
    <col min="15" max="22" width="9.140625" style="3" customWidth="1"/>
    <col min="23" max="16384" width="9.140625" style="1" customWidth="1"/>
  </cols>
  <sheetData>
    <row r="1" spans="19:22" ht="53.25" customHeight="1">
      <c r="S1" s="100"/>
      <c r="T1" s="101"/>
      <c r="U1" s="101"/>
      <c r="V1" s="101"/>
    </row>
    <row r="2" spans="1:22" s="4" customFormat="1" ht="49.5" customHeight="1">
      <c r="A2" s="107" t="s">
        <v>472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8.5" customHeight="1">
      <c r="A3" s="99" t="s">
        <v>1</v>
      </c>
      <c r="B3" s="99" t="s">
        <v>2</v>
      </c>
      <c r="C3" s="104" t="s">
        <v>3</v>
      </c>
      <c r="D3" s="105"/>
      <c r="E3" s="105"/>
      <c r="F3" s="106"/>
      <c r="G3" s="104" t="s">
        <v>4</v>
      </c>
      <c r="H3" s="105"/>
      <c r="I3" s="105"/>
      <c r="J3" s="106"/>
      <c r="K3" s="104" t="s">
        <v>5</v>
      </c>
      <c r="L3" s="105"/>
      <c r="M3" s="105"/>
      <c r="N3" s="106"/>
      <c r="O3" s="109" t="s">
        <v>6</v>
      </c>
      <c r="P3" s="105"/>
      <c r="Q3" s="105"/>
      <c r="R3" s="106"/>
      <c r="S3" s="102" t="s">
        <v>7</v>
      </c>
      <c r="T3" s="102"/>
      <c r="U3" s="102"/>
      <c r="V3" s="103"/>
    </row>
    <row r="4" spans="1:22" ht="28.5" customHeight="1">
      <c r="A4" s="99"/>
      <c r="B4" s="99"/>
      <c r="C4" s="104" t="s">
        <v>8</v>
      </c>
      <c r="D4" s="106"/>
      <c r="E4" s="104" t="s">
        <v>9</v>
      </c>
      <c r="F4" s="106"/>
      <c r="G4" s="104" t="s">
        <v>8</v>
      </c>
      <c r="H4" s="106"/>
      <c r="I4" s="104" t="s">
        <v>10</v>
      </c>
      <c r="J4" s="106"/>
      <c r="K4" s="104" t="s">
        <v>8</v>
      </c>
      <c r="L4" s="106"/>
      <c r="M4" s="104" t="s">
        <v>9</v>
      </c>
      <c r="N4" s="106"/>
      <c r="O4" s="104" t="s">
        <v>8</v>
      </c>
      <c r="P4" s="106"/>
      <c r="Q4" s="104" t="s">
        <v>9</v>
      </c>
      <c r="R4" s="106"/>
      <c r="S4" s="102" t="s">
        <v>8</v>
      </c>
      <c r="T4" s="103"/>
      <c r="U4" s="102" t="s">
        <v>9</v>
      </c>
      <c r="V4" s="103"/>
    </row>
    <row r="5" spans="1:22" ht="45" customHeight="1">
      <c r="A5" s="99"/>
      <c r="B5" s="99"/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6" t="s">
        <v>13</v>
      </c>
      <c r="T5" s="6" t="s">
        <v>12</v>
      </c>
      <c r="U5" s="6" t="s">
        <v>13</v>
      </c>
      <c r="V5" s="6" t="s">
        <v>12</v>
      </c>
    </row>
    <row r="6" spans="1:22" ht="11.25">
      <c r="A6" s="5">
        <v>1</v>
      </c>
      <c r="B6" s="8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6"/>
      <c r="P6" s="6"/>
      <c r="Q6" s="6"/>
      <c r="R6" s="9"/>
      <c r="S6" s="6"/>
      <c r="T6" s="6"/>
      <c r="U6" s="6"/>
      <c r="V6" s="9"/>
    </row>
    <row r="7" spans="1:22" ht="11.25" customHeight="1" hidden="1">
      <c r="A7" s="94" t="s">
        <v>14</v>
      </c>
      <c r="B7" s="10" t="s">
        <v>15</v>
      </c>
      <c r="C7" s="11">
        <f aca="true" t="shared" si="0" ref="C7:V7">C8+C32+C61+C67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</row>
    <row r="8" spans="1:22" ht="11.25" hidden="1">
      <c r="A8" s="95"/>
      <c r="B8" s="12" t="s">
        <v>16</v>
      </c>
      <c r="C8" s="13">
        <f aca="true" t="shared" si="1" ref="C8:V8">SUM(C9:C31)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</row>
    <row r="9" spans="1:22" ht="11.25" hidden="1" outlineLevel="1">
      <c r="A9" s="95"/>
      <c r="B9" s="14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6"/>
      <c r="P9" s="6"/>
      <c r="Q9" s="6"/>
      <c r="R9" s="9"/>
      <c r="S9" s="6"/>
      <c r="T9" s="6"/>
      <c r="U9" s="6"/>
      <c r="V9" s="9"/>
    </row>
    <row r="10" spans="1:22" ht="11.25" hidden="1" outlineLevel="1">
      <c r="A10" s="95"/>
      <c r="B10" s="14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  <c r="O10" s="6"/>
      <c r="P10" s="6"/>
      <c r="Q10" s="6"/>
      <c r="R10" s="9"/>
      <c r="S10" s="6"/>
      <c r="T10" s="6"/>
      <c r="U10" s="6"/>
      <c r="V10" s="9"/>
    </row>
    <row r="11" spans="1:22" ht="12.75" customHeight="1" hidden="1" outlineLevel="1">
      <c r="A11" s="95"/>
      <c r="B11" s="14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  <c r="O11" s="6"/>
      <c r="P11" s="6"/>
      <c r="Q11" s="6"/>
      <c r="R11" s="9"/>
      <c r="S11" s="6"/>
      <c r="T11" s="6"/>
      <c r="U11" s="6"/>
      <c r="V11" s="9"/>
    </row>
    <row r="12" spans="1:22" ht="11.25" hidden="1" outlineLevel="1">
      <c r="A12" s="95"/>
      <c r="B12" s="14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9"/>
      <c r="S12" s="6"/>
      <c r="T12" s="6"/>
      <c r="U12" s="6"/>
      <c r="V12" s="9"/>
    </row>
    <row r="13" spans="1:22" ht="11.25" hidden="1" outlineLevel="1">
      <c r="A13" s="95"/>
      <c r="B13" s="14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  <c r="O13" s="6"/>
      <c r="P13" s="6"/>
      <c r="Q13" s="6"/>
      <c r="R13" s="9"/>
      <c r="S13" s="6"/>
      <c r="T13" s="6"/>
      <c r="U13" s="6"/>
      <c r="V13" s="9"/>
    </row>
    <row r="14" spans="1:22" ht="11.25" hidden="1" outlineLevel="1">
      <c r="A14" s="95"/>
      <c r="B14" s="14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  <c r="O14" s="6"/>
      <c r="P14" s="6"/>
      <c r="Q14" s="6"/>
      <c r="R14" s="9"/>
      <c r="S14" s="6"/>
      <c r="T14" s="6"/>
      <c r="U14" s="6"/>
      <c r="V14" s="9"/>
    </row>
    <row r="15" spans="1:22" ht="11.25" hidden="1" outlineLevel="1">
      <c r="A15" s="95"/>
      <c r="B15" s="14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6"/>
      <c r="Q15" s="6"/>
      <c r="R15" s="9"/>
      <c r="S15" s="6"/>
      <c r="T15" s="6"/>
      <c r="U15" s="6"/>
      <c r="V15" s="9"/>
    </row>
    <row r="16" spans="1:22" ht="11.25" hidden="1" outlineLevel="1">
      <c r="A16" s="95"/>
      <c r="B16" s="14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  <c r="O16" s="6"/>
      <c r="P16" s="6"/>
      <c r="Q16" s="6"/>
      <c r="R16" s="9"/>
      <c r="S16" s="6"/>
      <c r="T16" s="6"/>
      <c r="U16" s="6"/>
      <c r="V16" s="9"/>
    </row>
    <row r="17" spans="1:22" ht="13.5" customHeight="1" hidden="1" outlineLevel="1">
      <c r="A17" s="95"/>
      <c r="B17" s="14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  <c r="O17" s="6"/>
      <c r="P17" s="6"/>
      <c r="Q17" s="6"/>
      <c r="R17" s="9"/>
      <c r="S17" s="6"/>
      <c r="T17" s="6"/>
      <c r="U17" s="6"/>
      <c r="V17" s="9"/>
    </row>
    <row r="18" spans="1:22" ht="11.25" hidden="1" outlineLevel="1">
      <c r="A18" s="95"/>
      <c r="B18" s="14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  <c r="O18" s="6"/>
      <c r="P18" s="6"/>
      <c r="Q18" s="6"/>
      <c r="R18" s="9"/>
      <c r="S18" s="6"/>
      <c r="T18" s="6"/>
      <c r="U18" s="6"/>
      <c r="V18" s="9"/>
    </row>
    <row r="19" spans="1:22" ht="11.25" hidden="1" outlineLevel="1">
      <c r="A19" s="95"/>
      <c r="B19" s="14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  <c r="O19" s="6"/>
      <c r="P19" s="6"/>
      <c r="Q19" s="6"/>
      <c r="R19" s="9"/>
      <c r="S19" s="6"/>
      <c r="T19" s="6"/>
      <c r="U19" s="6"/>
      <c r="V19" s="9"/>
    </row>
    <row r="20" spans="1:22" ht="12" customHeight="1" hidden="1" outlineLevel="1">
      <c r="A20" s="95"/>
      <c r="B20" s="14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6"/>
      <c r="P20" s="6"/>
      <c r="Q20" s="6"/>
      <c r="R20" s="9"/>
      <c r="S20" s="6"/>
      <c r="T20" s="6"/>
      <c r="U20" s="6"/>
      <c r="V20" s="9"/>
    </row>
    <row r="21" spans="1:22" ht="11.25" hidden="1" outlineLevel="1">
      <c r="A21" s="95"/>
      <c r="B21" s="14" t="s">
        <v>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  <c r="O21" s="6"/>
      <c r="P21" s="6"/>
      <c r="Q21" s="6"/>
      <c r="R21" s="9"/>
      <c r="S21" s="6"/>
      <c r="T21" s="6"/>
      <c r="U21" s="6"/>
      <c r="V21" s="9"/>
    </row>
    <row r="22" spans="1:22" ht="13.5" customHeight="1" hidden="1" outlineLevel="1">
      <c r="A22" s="95"/>
      <c r="B22" s="14" t="s">
        <v>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  <c r="O22" s="6"/>
      <c r="P22" s="6"/>
      <c r="Q22" s="6"/>
      <c r="R22" s="9"/>
      <c r="S22" s="6"/>
      <c r="T22" s="6"/>
      <c r="U22" s="6"/>
      <c r="V22" s="9"/>
    </row>
    <row r="23" spans="1:22" ht="12" customHeight="1" hidden="1" outlineLevel="1">
      <c r="A23" s="95"/>
      <c r="B23" s="14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  <c r="O23" s="6"/>
      <c r="P23" s="6"/>
      <c r="Q23" s="6"/>
      <c r="R23" s="9"/>
      <c r="S23" s="6"/>
      <c r="T23" s="6"/>
      <c r="U23" s="6"/>
      <c r="V23" s="9"/>
    </row>
    <row r="24" spans="1:22" ht="12" customHeight="1" hidden="1" outlineLevel="1">
      <c r="A24" s="95"/>
      <c r="B24" s="14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O24" s="6"/>
      <c r="P24" s="6"/>
      <c r="Q24" s="6"/>
      <c r="R24" s="9"/>
      <c r="S24" s="6"/>
      <c r="T24" s="6"/>
      <c r="U24" s="6"/>
      <c r="V24" s="9"/>
    </row>
    <row r="25" spans="1:22" ht="11.25" hidden="1" outlineLevel="1">
      <c r="A25" s="95"/>
      <c r="B25" s="14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O25" s="6"/>
      <c r="P25" s="6"/>
      <c r="Q25" s="6"/>
      <c r="R25" s="9"/>
      <c r="S25" s="6"/>
      <c r="T25" s="6"/>
      <c r="U25" s="6"/>
      <c r="V25" s="9"/>
    </row>
    <row r="26" spans="1:22" ht="13.5" customHeight="1" hidden="1" outlineLevel="1">
      <c r="A26" s="95"/>
      <c r="B26" s="14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O26" s="6"/>
      <c r="P26" s="6"/>
      <c r="Q26" s="6"/>
      <c r="R26" s="9"/>
      <c r="S26" s="6"/>
      <c r="T26" s="6"/>
      <c r="U26" s="6"/>
      <c r="V26" s="9"/>
    </row>
    <row r="27" spans="1:22" ht="11.25" hidden="1" outlineLevel="1">
      <c r="A27" s="95"/>
      <c r="B27" s="14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O27" s="6"/>
      <c r="P27" s="6"/>
      <c r="Q27" s="6"/>
      <c r="R27" s="9"/>
      <c r="S27" s="6"/>
      <c r="T27" s="6"/>
      <c r="U27" s="6"/>
      <c r="V27" s="9"/>
    </row>
    <row r="28" spans="1:22" ht="11.25" hidden="1" outlineLevel="1">
      <c r="A28" s="95"/>
      <c r="B28" s="14" t="s">
        <v>36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O28" s="6"/>
      <c r="P28" s="6"/>
      <c r="Q28" s="6"/>
      <c r="R28" s="9"/>
      <c r="S28" s="6"/>
      <c r="T28" s="6"/>
      <c r="U28" s="6"/>
      <c r="V28" s="9"/>
    </row>
    <row r="29" spans="1:22" ht="13.5" customHeight="1" hidden="1" outlineLevel="1">
      <c r="A29" s="95"/>
      <c r="B29" s="14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  <c r="O29" s="6"/>
      <c r="P29" s="6"/>
      <c r="Q29" s="6"/>
      <c r="R29" s="9"/>
      <c r="S29" s="6"/>
      <c r="T29" s="6"/>
      <c r="U29" s="6"/>
      <c r="V29" s="9"/>
    </row>
    <row r="30" spans="1:22" ht="11.25" hidden="1" outlineLevel="1">
      <c r="A30" s="95"/>
      <c r="B30" s="14" t="s">
        <v>38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  <c r="O30" s="6"/>
      <c r="P30" s="6"/>
      <c r="Q30" s="6"/>
      <c r="R30" s="9"/>
      <c r="S30" s="6"/>
      <c r="T30" s="6"/>
      <c r="U30" s="6"/>
      <c r="V30" s="9"/>
    </row>
    <row r="31" spans="1:22" ht="11.25" hidden="1" outlineLevel="1">
      <c r="A31" s="95"/>
      <c r="B31" s="14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O31" s="6"/>
      <c r="P31" s="6"/>
      <c r="Q31" s="6"/>
      <c r="R31" s="9"/>
      <c r="S31" s="6"/>
      <c r="T31" s="6"/>
      <c r="U31" s="6"/>
      <c r="V31" s="9"/>
    </row>
    <row r="32" spans="1:22" ht="11.25" hidden="1">
      <c r="A32" s="95"/>
      <c r="B32" s="15" t="s">
        <v>40</v>
      </c>
      <c r="C32" s="13">
        <f aca="true" t="shared" si="2" ref="C32:V32">SUM(C33:C60)</f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  <c r="N32" s="13">
        <f t="shared" si="2"/>
        <v>0</v>
      </c>
      <c r="O32" s="13">
        <f t="shared" si="2"/>
        <v>0</v>
      </c>
      <c r="P32" s="13">
        <f t="shared" si="2"/>
        <v>0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13">
        <f t="shared" si="2"/>
        <v>0</v>
      </c>
      <c r="U32" s="13">
        <f t="shared" si="2"/>
        <v>0</v>
      </c>
      <c r="V32" s="13">
        <f t="shared" si="2"/>
        <v>0</v>
      </c>
    </row>
    <row r="33" spans="1:22" ht="11.25" customHeight="1" hidden="1" outlineLevel="1">
      <c r="A33" s="95"/>
      <c r="B33" s="14" t="s">
        <v>41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  <c r="O33" s="6"/>
      <c r="P33" s="6"/>
      <c r="Q33" s="6"/>
      <c r="R33" s="9"/>
      <c r="S33" s="6"/>
      <c r="T33" s="6"/>
      <c r="U33" s="6"/>
      <c r="V33" s="9"/>
    </row>
    <row r="34" spans="1:22" ht="12" customHeight="1" hidden="1" outlineLevel="1">
      <c r="A34" s="95"/>
      <c r="B34" s="14" t="s">
        <v>42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  <c r="O34" s="6"/>
      <c r="P34" s="6"/>
      <c r="Q34" s="6"/>
      <c r="R34" s="9"/>
      <c r="S34" s="6"/>
      <c r="T34" s="6"/>
      <c r="U34" s="6"/>
      <c r="V34" s="9"/>
    </row>
    <row r="35" spans="1:22" ht="14.25" customHeight="1" hidden="1" outlineLevel="1">
      <c r="A35" s="95"/>
      <c r="B35" s="14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  <c r="O35" s="6"/>
      <c r="P35" s="6"/>
      <c r="Q35" s="6"/>
      <c r="R35" s="9"/>
      <c r="S35" s="6"/>
      <c r="T35" s="6"/>
      <c r="U35" s="6"/>
      <c r="V35" s="9"/>
    </row>
    <row r="36" spans="1:22" ht="12.75" customHeight="1" hidden="1" outlineLevel="1">
      <c r="A36" s="95"/>
      <c r="B36" s="14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/>
      <c r="O36" s="6"/>
      <c r="P36" s="6"/>
      <c r="Q36" s="6"/>
      <c r="R36" s="9"/>
      <c r="S36" s="6"/>
      <c r="T36" s="6"/>
      <c r="U36" s="6"/>
      <c r="V36" s="9"/>
    </row>
    <row r="37" spans="1:22" ht="12.75" customHeight="1" hidden="1" outlineLevel="1">
      <c r="A37" s="95"/>
      <c r="B37" s="14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  <c r="O37" s="6"/>
      <c r="P37" s="6"/>
      <c r="Q37" s="6"/>
      <c r="R37" s="9"/>
      <c r="S37" s="6"/>
      <c r="T37" s="6"/>
      <c r="U37" s="6"/>
      <c r="V37" s="9"/>
    </row>
    <row r="38" spans="1:22" ht="11.25" hidden="1" outlineLevel="1">
      <c r="A38" s="95"/>
      <c r="B38" s="14" t="s">
        <v>46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  <c r="O38" s="6"/>
      <c r="P38" s="6"/>
      <c r="Q38" s="6"/>
      <c r="R38" s="9"/>
      <c r="S38" s="6"/>
      <c r="T38" s="6"/>
      <c r="U38" s="6"/>
      <c r="V38" s="9"/>
    </row>
    <row r="39" spans="1:22" ht="12.75" customHeight="1" hidden="1" outlineLevel="1">
      <c r="A39" s="95"/>
      <c r="B39" s="14" t="s">
        <v>47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  <c r="O39" s="6"/>
      <c r="P39" s="6"/>
      <c r="Q39" s="6"/>
      <c r="R39" s="9"/>
      <c r="S39" s="6"/>
      <c r="T39" s="6"/>
      <c r="U39" s="6"/>
      <c r="V39" s="9"/>
    </row>
    <row r="40" spans="1:22" ht="11.25" hidden="1" outlineLevel="1">
      <c r="A40" s="95"/>
      <c r="B40" s="14" t="s">
        <v>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  <c r="O40" s="6"/>
      <c r="P40" s="6"/>
      <c r="Q40" s="6"/>
      <c r="R40" s="9"/>
      <c r="S40" s="6"/>
      <c r="T40" s="6"/>
      <c r="U40" s="6"/>
      <c r="V40" s="9"/>
    </row>
    <row r="41" spans="1:22" ht="11.25" hidden="1" outlineLevel="1">
      <c r="A41" s="95"/>
      <c r="B41" s="14" t="s">
        <v>49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  <c r="O41" s="6"/>
      <c r="P41" s="6"/>
      <c r="Q41" s="6"/>
      <c r="R41" s="9"/>
      <c r="S41" s="6"/>
      <c r="T41" s="6"/>
      <c r="U41" s="6"/>
      <c r="V41" s="9"/>
    </row>
    <row r="42" spans="1:22" ht="11.25" hidden="1" outlineLevel="1">
      <c r="A42" s="95"/>
      <c r="B42" s="14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  <c r="O42" s="6"/>
      <c r="P42" s="6"/>
      <c r="Q42" s="6"/>
      <c r="R42" s="9"/>
      <c r="S42" s="6"/>
      <c r="T42" s="6"/>
      <c r="U42" s="6"/>
      <c r="V42" s="9"/>
    </row>
    <row r="43" spans="1:22" ht="12" customHeight="1" hidden="1" outlineLevel="1">
      <c r="A43" s="95"/>
      <c r="B43" s="14" t="s">
        <v>51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9"/>
      <c r="O43" s="6"/>
      <c r="P43" s="6"/>
      <c r="Q43" s="6"/>
      <c r="R43" s="9"/>
      <c r="S43" s="6"/>
      <c r="T43" s="6"/>
      <c r="U43" s="6"/>
      <c r="V43" s="9"/>
    </row>
    <row r="44" spans="1:22" ht="14.25" customHeight="1" hidden="1" outlineLevel="1">
      <c r="A44" s="95"/>
      <c r="B44" s="14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  <c r="O44" s="6"/>
      <c r="P44" s="6"/>
      <c r="Q44" s="6"/>
      <c r="R44" s="9"/>
      <c r="S44" s="6"/>
      <c r="T44" s="6"/>
      <c r="U44" s="6"/>
      <c r="V44" s="9"/>
    </row>
    <row r="45" spans="1:22" ht="14.25" customHeight="1" hidden="1" outlineLevel="1">
      <c r="A45" s="95"/>
      <c r="B45" s="14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  <c r="O45" s="6"/>
      <c r="P45" s="6"/>
      <c r="Q45" s="6"/>
      <c r="R45" s="9"/>
      <c r="S45" s="6"/>
      <c r="T45" s="6"/>
      <c r="U45" s="6"/>
      <c r="V45" s="9"/>
    </row>
    <row r="46" spans="1:22" ht="11.25" hidden="1" outlineLevel="1">
      <c r="A46" s="95"/>
      <c r="B46" s="14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"/>
      <c r="O46" s="6"/>
      <c r="P46" s="6"/>
      <c r="Q46" s="6"/>
      <c r="R46" s="9"/>
      <c r="S46" s="6"/>
      <c r="T46" s="6"/>
      <c r="U46" s="6"/>
      <c r="V46" s="9"/>
    </row>
    <row r="47" spans="1:22" ht="12.75" customHeight="1" hidden="1" outlineLevel="1">
      <c r="A47" s="95"/>
      <c r="B47" s="14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  <c r="O47" s="6"/>
      <c r="P47" s="6"/>
      <c r="Q47" s="6"/>
      <c r="R47" s="9"/>
      <c r="S47" s="6"/>
      <c r="T47" s="6"/>
      <c r="U47" s="6"/>
      <c r="V47" s="9"/>
    </row>
    <row r="48" spans="1:22" ht="11.25" hidden="1" outlineLevel="1">
      <c r="A48" s="95"/>
      <c r="B48" s="14" t="s">
        <v>56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  <c r="O48" s="6"/>
      <c r="P48" s="6"/>
      <c r="Q48" s="6"/>
      <c r="R48" s="9"/>
      <c r="S48" s="6"/>
      <c r="T48" s="6"/>
      <c r="U48" s="6"/>
      <c r="V48" s="9"/>
    </row>
    <row r="49" spans="1:22" ht="11.25" hidden="1" outlineLevel="1">
      <c r="A49" s="95"/>
      <c r="B49" s="14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  <c r="O49" s="6"/>
      <c r="P49" s="6"/>
      <c r="Q49" s="6"/>
      <c r="R49" s="9"/>
      <c r="S49" s="6"/>
      <c r="T49" s="6"/>
      <c r="U49" s="6"/>
      <c r="V49" s="9"/>
    </row>
    <row r="50" spans="1:22" ht="12" customHeight="1" hidden="1" outlineLevel="1">
      <c r="A50" s="95"/>
      <c r="B50" s="14" t="s">
        <v>58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6"/>
      <c r="P50" s="6"/>
      <c r="Q50" s="6"/>
      <c r="R50" s="9"/>
      <c r="S50" s="6"/>
      <c r="T50" s="6"/>
      <c r="U50" s="6"/>
      <c r="V50" s="9"/>
    </row>
    <row r="51" spans="1:22" ht="11.25" hidden="1" outlineLevel="1">
      <c r="A51" s="95"/>
      <c r="B51" s="14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6"/>
      <c r="P51" s="6"/>
      <c r="Q51" s="6"/>
      <c r="R51" s="9"/>
      <c r="S51" s="6"/>
      <c r="T51" s="6"/>
      <c r="U51" s="6"/>
      <c r="V51" s="9"/>
    </row>
    <row r="52" spans="1:22" ht="11.25" hidden="1" outlineLevel="1">
      <c r="A52" s="95"/>
      <c r="B52" s="14" t="s">
        <v>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  <c r="O52" s="6"/>
      <c r="P52" s="6"/>
      <c r="Q52" s="6"/>
      <c r="R52" s="9"/>
      <c r="S52" s="6"/>
      <c r="T52" s="6"/>
      <c r="U52" s="6"/>
      <c r="V52" s="9"/>
    </row>
    <row r="53" spans="1:22" ht="11.25" hidden="1" outlineLevel="1">
      <c r="A53" s="95"/>
      <c r="B53" s="14" t="s">
        <v>61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9"/>
      <c r="O53" s="6"/>
      <c r="P53" s="6"/>
      <c r="Q53" s="6"/>
      <c r="R53" s="9"/>
      <c r="S53" s="6"/>
      <c r="T53" s="6"/>
      <c r="U53" s="6"/>
      <c r="V53" s="9"/>
    </row>
    <row r="54" spans="1:22" ht="11.25" hidden="1" outlineLevel="1">
      <c r="A54" s="95"/>
      <c r="B54" s="14" t="s">
        <v>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9"/>
      <c r="O54" s="6"/>
      <c r="P54" s="6"/>
      <c r="Q54" s="6"/>
      <c r="R54" s="9"/>
      <c r="S54" s="6"/>
      <c r="T54" s="6"/>
      <c r="U54" s="6"/>
      <c r="V54" s="9"/>
    </row>
    <row r="55" spans="1:22" ht="11.25" hidden="1" outlineLevel="1">
      <c r="A55" s="95"/>
      <c r="B55" s="14" t="s">
        <v>63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  <c r="O55" s="6"/>
      <c r="P55" s="6"/>
      <c r="Q55" s="6"/>
      <c r="R55" s="9"/>
      <c r="S55" s="6"/>
      <c r="T55" s="6"/>
      <c r="U55" s="6"/>
      <c r="V55" s="9"/>
    </row>
    <row r="56" spans="1:22" ht="11.25" hidden="1" outlineLevel="1">
      <c r="A56" s="95"/>
      <c r="B56" s="14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/>
      <c r="O56" s="6"/>
      <c r="P56" s="6"/>
      <c r="Q56" s="6"/>
      <c r="R56" s="9"/>
      <c r="S56" s="6"/>
      <c r="T56" s="6"/>
      <c r="U56" s="6"/>
      <c r="V56" s="9"/>
    </row>
    <row r="57" spans="1:22" ht="11.25" hidden="1" outlineLevel="1">
      <c r="A57" s="95"/>
      <c r="B57" s="14" t="s">
        <v>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9"/>
      <c r="O57" s="6"/>
      <c r="P57" s="6"/>
      <c r="Q57" s="6"/>
      <c r="R57" s="9"/>
      <c r="S57" s="6"/>
      <c r="T57" s="6"/>
      <c r="U57" s="6"/>
      <c r="V57" s="9"/>
    </row>
    <row r="58" spans="1:22" ht="11.25" hidden="1" outlineLevel="1">
      <c r="A58" s="95"/>
      <c r="B58" s="14" t="s">
        <v>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9"/>
      <c r="O58" s="6"/>
      <c r="P58" s="6"/>
      <c r="Q58" s="6"/>
      <c r="R58" s="9"/>
      <c r="S58" s="6"/>
      <c r="T58" s="6"/>
      <c r="U58" s="6"/>
      <c r="V58" s="9"/>
    </row>
    <row r="59" spans="1:22" ht="12.75" customHeight="1" hidden="1" outlineLevel="1">
      <c r="A59" s="95"/>
      <c r="B59" s="14" t="s">
        <v>67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  <c r="O59" s="6"/>
      <c r="P59" s="6"/>
      <c r="Q59" s="6"/>
      <c r="R59" s="9"/>
      <c r="S59" s="6"/>
      <c r="T59" s="6"/>
      <c r="U59" s="6"/>
      <c r="V59" s="9"/>
    </row>
    <row r="60" spans="1:22" ht="11.25" hidden="1" outlineLevel="1">
      <c r="A60" s="95"/>
      <c r="B60" s="14" t="s">
        <v>68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"/>
      <c r="O60" s="6"/>
      <c r="P60" s="6"/>
      <c r="Q60" s="6"/>
      <c r="R60" s="9"/>
      <c r="S60" s="6"/>
      <c r="T60" s="6"/>
      <c r="U60" s="6"/>
      <c r="V60" s="9"/>
    </row>
    <row r="61" spans="1:22" ht="11.25" hidden="1">
      <c r="A61" s="95"/>
      <c r="B61" s="15" t="s">
        <v>69</v>
      </c>
      <c r="C61" s="13">
        <f aca="true" t="shared" si="3" ref="C61:V61">SUM(C62:C66)</f>
        <v>0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3">
        <f t="shared" si="3"/>
        <v>0</v>
      </c>
      <c r="H61" s="13">
        <f t="shared" si="3"/>
        <v>0</v>
      </c>
      <c r="I61" s="13">
        <f t="shared" si="3"/>
        <v>0</v>
      </c>
      <c r="J61" s="13">
        <f t="shared" si="3"/>
        <v>0</v>
      </c>
      <c r="K61" s="13">
        <f t="shared" si="3"/>
        <v>0</v>
      </c>
      <c r="L61" s="13">
        <f t="shared" si="3"/>
        <v>0</v>
      </c>
      <c r="M61" s="13">
        <f t="shared" si="3"/>
        <v>0</v>
      </c>
      <c r="N61" s="13">
        <f t="shared" si="3"/>
        <v>0</v>
      </c>
      <c r="O61" s="13">
        <f t="shared" si="3"/>
        <v>0</v>
      </c>
      <c r="P61" s="13">
        <f t="shared" si="3"/>
        <v>0</v>
      </c>
      <c r="Q61" s="13">
        <f t="shared" si="3"/>
        <v>0</v>
      </c>
      <c r="R61" s="13">
        <f t="shared" si="3"/>
        <v>0</v>
      </c>
      <c r="S61" s="13">
        <f t="shared" si="3"/>
        <v>0</v>
      </c>
      <c r="T61" s="13">
        <f t="shared" si="3"/>
        <v>0</v>
      </c>
      <c r="U61" s="13">
        <f t="shared" si="3"/>
        <v>0</v>
      </c>
      <c r="V61" s="13">
        <f t="shared" si="3"/>
        <v>0</v>
      </c>
    </row>
    <row r="62" spans="1:22" ht="11.25" hidden="1" outlineLevel="1">
      <c r="A62" s="95"/>
      <c r="B62" s="14" t="s">
        <v>70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9"/>
      <c r="O62" s="6"/>
      <c r="P62" s="6"/>
      <c r="Q62" s="6"/>
      <c r="R62" s="9"/>
      <c r="S62" s="6"/>
      <c r="T62" s="6"/>
      <c r="U62" s="6"/>
      <c r="V62" s="9"/>
    </row>
    <row r="63" spans="1:22" ht="11.25" hidden="1" outlineLevel="1">
      <c r="A63" s="95"/>
      <c r="B63" s="14" t="s">
        <v>71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9"/>
      <c r="O63" s="6"/>
      <c r="P63" s="6"/>
      <c r="Q63" s="6"/>
      <c r="R63" s="9"/>
      <c r="S63" s="6"/>
      <c r="T63" s="6"/>
      <c r="U63" s="6"/>
      <c r="V63" s="9"/>
    </row>
    <row r="64" spans="1:22" ht="11.25" hidden="1" outlineLevel="1">
      <c r="A64" s="95"/>
      <c r="B64" s="14" t="s">
        <v>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9"/>
      <c r="O64" s="6"/>
      <c r="P64" s="6"/>
      <c r="Q64" s="6"/>
      <c r="R64" s="9"/>
      <c r="S64" s="6"/>
      <c r="T64" s="6"/>
      <c r="U64" s="6"/>
      <c r="V64" s="9"/>
    </row>
    <row r="65" spans="1:22" ht="11.25" hidden="1" outlineLevel="1">
      <c r="A65" s="95"/>
      <c r="B65" s="14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  <c r="O65" s="6"/>
      <c r="P65" s="6"/>
      <c r="Q65" s="6"/>
      <c r="R65" s="9"/>
      <c r="S65" s="6"/>
      <c r="T65" s="6"/>
      <c r="U65" s="6"/>
      <c r="V65" s="9"/>
    </row>
    <row r="66" spans="1:22" ht="11.25" hidden="1" outlineLevel="1">
      <c r="A66" s="95"/>
      <c r="B66" s="16" t="s">
        <v>74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9"/>
      <c r="O66" s="6"/>
      <c r="P66" s="6"/>
      <c r="Q66" s="6"/>
      <c r="R66" s="9"/>
      <c r="S66" s="6"/>
      <c r="T66" s="6"/>
      <c r="U66" s="6"/>
      <c r="V66" s="9"/>
    </row>
    <row r="67" spans="1:22" ht="11.25" hidden="1" outlineLevel="1">
      <c r="A67" s="96"/>
      <c r="B67" s="17" t="s">
        <v>75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1.25" hidden="1">
      <c r="A68" s="91" t="s">
        <v>76</v>
      </c>
      <c r="B68" s="10" t="s">
        <v>15</v>
      </c>
      <c r="C68" s="11">
        <f aca="true" t="shared" si="4" ref="C68:V68">C69+C98+C136+C140</f>
        <v>0</v>
      </c>
      <c r="D68" s="11">
        <f t="shared" si="4"/>
        <v>0</v>
      </c>
      <c r="E68" s="11">
        <f t="shared" si="4"/>
        <v>0</v>
      </c>
      <c r="F68" s="11">
        <f t="shared" si="4"/>
        <v>0</v>
      </c>
      <c r="G68" s="11">
        <f t="shared" si="4"/>
        <v>0</v>
      </c>
      <c r="H68" s="11">
        <f t="shared" si="4"/>
        <v>0</v>
      </c>
      <c r="I68" s="11">
        <f t="shared" si="4"/>
        <v>0</v>
      </c>
      <c r="J68" s="11">
        <f t="shared" si="4"/>
        <v>0</v>
      </c>
      <c r="K68" s="11">
        <f t="shared" si="4"/>
        <v>0</v>
      </c>
      <c r="L68" s="11">
        <f t="shared" si="4"/>
        <v>0</v>
      </c>
      <c r="M68" s="11">
        <f t="shared" si="4"/>
        <v>0</v>
      </c>
      <c r="N68" s="11">
        <f t="shared" si="4"/>
        <v>0</v>
      </c>
      <c r="O68" s="11">
        <f t="shared" si="4"/>
        <v>0</v>
      </c>
      <c r="P68" s="11">
        <f t="shared" si="4"/>
        <v>0</v>
      </c>
      <c r="Q68" s="11">
        <f t="shared" si="4"/>
        <v>0</v>
      </c>
      <c r="R68" s="11">
        <f t="shared" si="4"/>
        <v>0</v>
      </c>
      <c r="S68" s="11">
        <f t="shared" si="4"/>
        <v>0</v>
      </c>
      <c r="T68" s="11">
        <f t="shared" si="4"/>
        <v>0</v>
      </c>
      <c r="U68" s="11">
        <f t="shared" si="4"/>
        <v>0</v>
      </c>
      <c r="V68" s="11">
        <f t="shared" si="4"/>
        <v>0</v>
      </c>
    </row>
    <row r="69" spans="1:22" ht="11.25" hidden="1">
      <c r="A69" s="92"/>
      <c r="B69" s="12" t="s">
        <v>16</v>
      </c>
      <c r="C69" s="13">
        <f aca="true" t="shared" si="5" ref="C69:V69">SUM(C70:C97)</f>
        <v>0</v>
      </c>
      <c r="D69" s="13">
        <f t="shared" si="5"/>
        <v>0</v>
      </c>
      <c r="E69" s="13">
        <f t="shared" si="5"/>
        <v>0</v>
      </c>
      <c r="F69" s="13">
        <f t="shared" si="5"/>
        <v>0</v>
      </c>
      <c r="G69" s="13">
        <f t="shared" si="5"/>
        <v>0</v>
      </c>
      <c r="H69" s="13">
        <f t="shared" si="5"/>
        <v>0</v>
      </c>
      <c r="I69" s="13">
        <f t="shared" si="5"/>
        <v>0</v>
      </c>
      <c r="J69" s="13">
        <f t="shared" si="5"/>
        <v>0</v>
      </c>
      <c r="K69" s="13">
        <f t="shared" si="5"/>
        <v>0</v>
      </c>
      <c r="L69" s="13">
        <f t="shared" si="5"/>
        <v>0</v>
      </c>
      <c r="M69" s="13">
        <f t="shared" si="5"/>
        <v>0</v>
      </c>
      <c r="N69" s="13">
        <f t="shared" si="5"/>
        <v>0</v>
      </c>
      <c r="O69" s="13">
        <f t="shared" si="5"/>
        <v>0</v>
      </c>
      <c r="P69" s="13">
        <f t="shared" si="5"/>
        <v>0</v>
      </c>
      <c r="Q69" s="13">
        <f t="shared" si="5"/>
        <v>0</v>
      </c>
      <c r="R69" s="13">
        <f t="shared" si="5"/>
        <v>0</v>
      </c>
      <c r="S69" s="13">
        <f t="shared" si="5"/>
        <v>0</v>
      </c>
      <c r="T69" s="13">
        <f t="shared" si="5"/>
        <v>0</v>
      </c>
      <c r="U69" s="13">
        <f t="shared" si="5"/>
        <v>0</v>
      </c>
      <c r="V69" s="13">
        <f t="shared" si="5"/>
        <v>0</v>
      </c>
    </row>
    <row r="70" spans="1:22" ht="11.25" customHeight="1" hidden="1" outlineLevel="1">
      <c r="A70" s="92"/>
      <c r="B70" s="14" t="s">
        <v>77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1.25" customHeight="1" hidden="1" outlineLevel="1">
      <c r="A71" s="92"/>
      <c r="B71" s="14" t="s">
        <v>78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1.25" customHeight="1" hidden="1" outlineLevel="1">
      <c r="A72" s="92"/>
      <c r="B72" s="14" t="s">
        <v>79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1.25" hidden="1" outlineLevel="1">
      <c r="A73" s="92"/>
      <c r="B73" s="14" t="s">
        <v>80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1.25" customHeight="1" hidden="1" outlineLevel="1">
      <c r="A74" s="92"/>
      <c r="B74" s="14" t="s">
        <v>81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1.25" customHeight="1" hidden="1" outlineLevel="1">
      <c r="A75" s="92"/>
      <c r="B75" s="14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1.25" customHeight="1" hidden="1" outlineLevel="1">
      <c r="A76" s="92"/>
      <c r="B76" s="14" t="s">
        <v>83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1.25" customHeight="1" hidden="1" outlineLevel="1">
      <c r="A77" s="92"/>
      <c r="B77" s="14" t="s">
        <v>84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1.25" customHeight="1" hidden="1" outlineLevel="1">
      <c r="A78" s="92"/>
      <c r="B78" s="14" t="s">
        <v>85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1.25" customHeight="1" hidden="1" outlineLevel="1">
      <c r="A79" s="92"/>
      <c r="B79" s="14" t="s">
        <v>86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1.25" customHeight="1" hidden="1" outlineLevel="1">
      <c r="A80" s="92"/>
      <c r="B80" s="14" t="s">
        <v>87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1.25" customHeight="1" hidden="1" outlineLevel="1">
      <c r="A81" s="92"/>
      <c r="B81" s="14" t="s">
        <v>88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1.25" customHeight="1" hidden="1" outlineLevel="1">
      <c r="A82" s="92"/>
      <c r="B82" s="14" t="s">
        <v>89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1.25" customHeight="1" hidden="1" outlineLevel="1">
      <c r="A83" s="92"/>
      <c r="B83" s="14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1.25" customHeight="1" hidden="1" outlineLevel="1">
      <c r="A84" s="92"/>
      <c r="B84" s="14" t="s">
        <v>91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1.25" customHeight="1" hidden="1" outlineLevel="1">
      <c r="A85" s="92"/>
      <c r="B85" s="14" t="s">
        <v>92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1.25" customHeight="1" hidden="1" outlineLevel="1">
      <c r="A86" s="92"/>
      <c r="B86" s="14" t="s">
        <v>93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1.25" customHeight="1" hidden="1" outlineLevel="1">
      <c r="A87" s="92"/>
      <c r="B87" s="14" t="s">
        <v>94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1.25" customHeight="1" hidden="1" outlineLevel="1">
      <c r="A88" s="92"/>
      <c r="B88" s="14" t="s">
        <v>95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1.25" customHeight="1" hidden="1" outlineLevel="1">
      <c r="A89" s="92"/>
      <c r="B89" s="14" t="s">
        <v>96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1.25" customHeight="1" hidden="1" outlineLevel="1">
      <c r="A90" s="92"/>
      <c r="B90" s="14" t="s">
        <v>97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1.25" customHeight="1" hidden="1" outlineLevel="1">
      <c r="A91" s="92"/>
      <c r="B91" s="14" t="s">
        <v>98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1.25" customHeight="1" hidden="1" outlineLevel="1">
      <c r="A92" s="92"/>
      <c r="B92" s="14" t="s">
        <v>99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1.25" customHeight="1" hidden="1" outlineLevel="1">
      <c r="A93" s="92"/>
      <c r="B93" s="14" t="s">
        <v>100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1.25" customHeight="1" hidden="1" outlineLevel="1">
      <c r="A94" s="92"/>
      <c r="B94" s="14" t="s">
        <v>101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1.25" customHeight="1" hidden="1" outlineLevel="1">
      <c r="A95" s="92"/>
      <c r="B95" s="14" t="s">
        <v>102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1.25" customHeight="1" hidden="1" outlineLevel="1">
      <c r="A96" s="92"/>
      <c r="B96" s="14" t="s">
        <v>103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1.25" customHeight="1" hidden="1" outlineLevel="1">
      <c r="A97" s="92"/>
      <c r="B97" s="14" t="s">
        <v>104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1.25" hidden="1">
      <c r="A98" s="92"/>
      <c r="B98" s="18" t="s">
        <v>40</v>
      </c>
      <c r="C98" s="13">
        <f aca="true" t="shared" si="6" ref="C98:V98">SUM(C99:C135)</f>
        <v>0</v>
      </c>
      <c r="D98" s="13">
        <f t="shared" si="6"/>
        <v>0</v>
      </c>
      <c r="E98" s="13">
        <f t="shared" si="6"/>
        <v>0</v>
      </c>
      <c r="F98" s="13">
        <f t="shared" si="6"/>
        <v>0</v>
      </c>
      <c r="G98" s="13">
        <f t="shared" si="6"/>
        <v>0</v>
      </c>
      <c r="H98" s="13">
        <f t="shared" si="6"/>
        <v>0</v>
      </c>
      <c r="I98" s="13">
        <f t="shared" si="6"/>
        <v>0</v>
      </c>
      <c r="J98" s="13">
        <f t="shared" si="6"/>
        <v>0</v>
      </c>
      <c r="K98" s="13">
        <f t="shared" si="6"/>
        <v>0</v>
      </c>
      <c r="L98" s="13">
        <f t="shared" si="6"/>
        <v>0</v>
      </c>
      <c r="M98" s="13">
        <f t="shared" si="6"/>
        <v>0</v>
      </c>
      <c r="N98" s="13">
        <f t="shared" si="6"/>
        <v>0</v>
      </c>
      <c r="O98" s="13">
        <f t="shared" si="6"/>
        <v>0</v>
      </c>
      <c r="P98" s="13">
        <f t="shared" si="6"/>
        <v>0</v>
      </c>
      <c r="Q98" s="13">
        <f t="shared" si="6"/>
        <v>0</v>
      </c>
      <c r="R98" s="13">
        <f t="shared" si="6"/>
        <v>0</v>
      </c>
      <c r="S98" s="13">
        <f t="shared" si="6"/>
        <v>0</v>
      </c>
      <c r="T98" s="13">
        <f t="shared" si="6"/>
        <v>0</v>
      </c>
      <c r="U98" s="13">
        <f t="shared" si="6"/>
        <v>0</v>
      </c>
      <c r="V98" s="13">
        <f t="shared" si="6"/>
        <v>0</v>
      </c>
    </row>
    <row r="99" spans="1:22" ht="11.25" customHeight="1" hidden="1" outlineLevel="1">
      <c r="A99" s="92"/>
      <c r="B99" s="14" t="s">
        <v>105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1.25" customHeight="1" hidden="1" outlineLevel="1">
      <c r="A100" s="92"/>
      <c r="B100" s="14" t="s">
        <v>106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1.25" customHeight="1" hidden="1" outlineLevel="1">
      <c r="A101" s="92"/>
      <c r="B101" s="14" t="s">
        <v>107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1.25" customHeight="1" hidden="1" outlineLevel="1">
      <c r="A102" s="92"/>
      <c r="B102" s="14" t="s">
        <v>108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1.25" customHeight="1" hidden="1" outlineLevel="1">
      <c r="A103" s="92"/>
      <c r="B103" s="14" t="s">
        <v>109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1.25" customHeight="1" hidden="1" outlineLevel="1">
      <c r="A104" s="92"/>
      <c r="B104" s="14" t="s">
        <v>110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1.25" customHeight="1" hidden="1" outlineLevel="1">
      <c r="A105" s="92"/>
      <c r="B105" s="14" t="s">
        <v>111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1.25" customHeight="1" hidden="1" outlineLevel="1">
      <c r="A106" s="92"/>
      <c r="B106" s="14" t="s">
        <v>112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1.25" customHeight="1" hidden="1" outlineLevel="1">
      <c r="A107" s="92"/>
      <c r="B107" s="14" t="s">
        <v>113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1.25" customHeight="1" hidden="1" outlineLevel="1">
      <c r="A108" s="92"/>
      <c r="B108" s="14" t="s">
        <v>114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1.25" customHeight="1" hidden="1" outlineLevel="1">
      <c r="A109" s="92"/>
      <c r="B109" s="14" t="s">
        <v>115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1.25" customHeight="1" hidden="1" outlineLevel="1">
      <c r="A110" s="92"/>
      <c r="B110" s="14" t="s">
        <v>116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1.25" customHeight="1" hidden="1" outlineLevel="1">
      <c r="A111" s="92"/>
      <c r="B111" s="14" t="s">
        <v>117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1.25" customHeight="1" hidden="1" outlineLevel="1">
      <c r="A112" s="92"/>
      <c r="B112" s="14" t="s">
        <v>118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1.25" customHeight="1" hidden="1" outlineLevel="1">
      <c r="A113" s="92"/>
      <c r="B113" s="14" t="s">
        <v>119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1.25" customHeight="1" hidden="1" outlineLevel="1">
      <c r="A114" s="92"/>
      <c r="B114" s="14" t="s">
        <v>120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1.25" customHeight="1" hidden="1" outlineLevel="1">
      <c r="A115" s="92"/>
      <c r="B115" s="14" t="s">
        <v>121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1.25" customHeight="1" hidden="1" outlineLevel="1">
      <c r="A116" s="92"/>
      <c r="B116" s="14" t="s">
        <v>122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1.25" customHeight="1" hidden="1" outlineLevel="1">
      <c r="A117" s="92"/>
      <c r="B117" s="14" t="s">
        <v>123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1.25" customHeight="1" hidden="1" outlineLevel="1">
      <c r="A118" s="92"/>
      <c r="B118" s="14" t="s">
        <v>124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1.25" customHeight="1" hidden="1" outlineLevel="1">
      <c r="A119" s="92"/>
      <c r="B119" s="14" t="s">
        <v>125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1.25" customHeight="1" hidden="1" outlineLevel="1">
      <c r="A120" s="92"/>
      <c r="B120" s="14" t="s">
        <v>126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1.25" customHeight="1" hidden="1" outlineLevel="1">
      <c r="A121" s="92"/>
      <c r="B121" s="14" t="s">
        <v>127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1.25" customHeight="1" hidden="1" outlineLevel="1">
      <c r="A122" s="92"/>
      <c r="B122" s="14" t="s">
        <v>128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1.25" customHeight="1" hidden="1" outlineLevel="1">
      <c r="A123" s="92"/>
      <c r="B123" s="14" t="s">
        <v>129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1.25" customHeight="1" hidden="1" outlineLevel="1">
      <c r="A124" s="92"/>
      <c r="B124" s="14" t="s">
        <v>130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1.25" customHeight="1" hidden="1" outlineLevel="1">
      <c r="A125" s="92"/>
      <c r="B125" s="14" t="s">
        <v>131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1.25" hidden="1" outlineLevel="1">
      <c r="A126" s="92"/>
      <c r="B126" s="14" t="s">
        <v>132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1.25" customHeight="1" hidden="1" outlineLevel="1">
      <c r="A127" s="92"/>
      <c r="B127" s="14" t="s">
        <v>133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1.25" customHeight="1" hidden="1" outlineLevel="1">
      <c r="A128" s="92"/>
      <c r="B128" s="14" t="s">
        <v>134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1.25" customHeight="1" hidden="1" outlineLevel="1">
      <c r="A129" s="92"/>
      <c r="B129" s="14" t="s">
        <v>135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1.25" customHeight="1" hidden="1" outlineLevel="1">
      <c r="A130" s="92"/>
      <c r="B130" s="14" t="s">
        <v>136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1.25" customHeight="1" hidden="1" outlineLevel="1">
      <c r="A131" s="92"/>
      <c r="B131" s="14" t="s">
        <v>137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1.25" customHeight="1" hidden="1" outlineLevel="1">
      <c r="A132" s="92"/>
      <c r="B132" s="14" t="s">
        <v>138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1.25" customHeight="1" hidden="1" outlineLevel="1">
      <c r="A133" s="92"/>
      <c r="B133" s="14" t="s">
        <v>139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1.25" customHeight="1" hidden="1" outlineLevel="1">
      <c r="A134" s="92"/>
      <c r="B134" s="14" t="s">
        <v>140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1.25" customHeight="1" hidden="1" outlineLevel="1">
      <c r="A135" s="92"/>
      <c r="B135" s="14" t="s">
        <v>141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1.25" hidden="1">
      <c r="A136" s="92"/>
      <c r="B136" s="15" t="s">
        <v>69</v>
      </c>
      <c r="C136" s="13">
        <f aca="true" t="shared" si="7" ref="C136:V136">SUM(C137:C139)</f>
        <v>0</v>
      </c>
      <c r="D136" s="13">
        <f t="shared" si="7"/>
        <v>0</v>
      </c>
      <c r="E136" s="13">
        <f t="shared" si="7"/>
        <v>0</v>
      </c>
      <c r="F136" s="13">
        <f t="shared" si="7"/>
        <v>0</v>
      </c>
      <c r="G136" s="13">
        <f t="shared" si="7"/>
        <v>0</v>
      </c>
      <c r="H136" s="13">
        <f t="shared" si="7"/>
        <v>0</v>
      </c>
      <c r="I136" s="13">
        <f t="shared" si="7"/>
        <v>0</v>
      </c>
      <c r="J136" s="13">
        <f t="shared" si="7"/>
        <v>0</v>
      </c>
      <c r="K136" s="13">
        <f t="shared" si="7"/>
        <v>0</v>
      </c>
      <c r="L136" s="13">
        <f t="shared" si="7"/>
        <v>0</v>
      </c>
      <c r="M136" s="13">
        <f t="shared" si="7"/>
        <v>0</v>
      </c>
      <c r="N136" s="13">
        <f t="shared" si="7"/>
        <v>0</v>
      </c>
      <c r="O136" s="13">
        <f t="shared" si="7"/>
        <v>0</v>
      </c>
      <c r="P136" s="13">
        <f t="shared" si="7"/>
        <v>0</v>
      </c>
      <c r="Q136" s="13">
        <f t="shared" si="7"/>
        <v>0</v>
      </c>
      <c r="R136" s="13">
        <f t="shared" si="7"/>
        <v>0</v>
      </c>
      <c r="S136" s="13">
        <f t="shared" si="7"/>
        <v>0</v>
      </c>
      <c r="T136" s="13">
        <f t="shared" si="7"/>
        <v>0</v>
      </c>
      <c r="U136" s="13">
        <f t="shared" si="7"/>
        <v>0</v>
      </c>
      <c r="V136" s="13">
        <f t="shared" si="7"/>
        <v>0</v>
      </c>
    </row>
    <row r="137" spans="1:22" ht="11.25" customHeight="1" hidden="1" outlineLevel="1">
      <c r="A137" s="92"/>
      <c r="B137" s="16" t="s">
        <v>142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1.25" customHeight="1" hidden="1" outlineLevel="1">
      <c r="A138" s="92"/>
      <c r="B138" s="14" t="s">
        <v>143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1.25" customHeight="1" hidden="1" outlineLevel="1">
      <c r="A139" s="92"/>
      <c r="B139" s="14" t="s">
        <v>144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9"/>
      <c r="O139" s="6"/>
      <c r="P139" s="6"/>
      <c r="Q139" s="6"/>
      <c r="R139" s="9"/>
      <c r="S139" s="6"/>
      <c r="T139" s="6"/>
      <c r="U139" s="6"/>
      <c r="V139" s="9"/>
    </row>
    <row r="140" spans="1:22" ht="11.25" customHeight="1" hidden="1" outlineLevel="1">
      <c r="A140" s="93"/>
      <c r="B140" s="17" t="s">
        <v>75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9"/>
      <c r="O140" s="6"/>
      <c r="P140" s="6"/>
      <c r="Q140" s="6"/>
      <c r="R140" s="9"/>
      <c r="S140" s="6"/>
      <c r="T140" s="6"/>
      <c r="U140" s="6"/>
      <c r="V140" s="9"/>
    </row>
    <row r="141" spans="1:22" ht="11.25" hidden="1">
      <c r="A141" s="97" t="s">
        <v>145</v>
      </c>
      <c r="B141" s="19" t="s">
        <v>15</v>
      </c>
      <c r="C141" s="11">
        <f aca="true" t="shared" si="8" ref="C141:V141">C142+C168+C200+C205</f>
        <v>0</v>
      </c>
      <c r="D141" s="11">
        <f t="shared" si="8"/>
        <v>0</v>
      </c>
      <c r="E141" s="11">
        <f t="shared" si="8"/>
        <v>0</v>
      </c>
      <c r="F141" s="11">
        <f t="shared" si="8"/>
        <v>0</v>
      </c>
      <c r="G141" s="11">
        <f t="shared" si="8"/>
        <v>0</v>
      </c>
      <c r="H141" s="11">
        <f t="shared" si="8"/>
        <v>0</v>
      </c>
      <c r="I141" s="11">
        <f t="shared" si="8"/>
        <v>0</v>
      </c>
      <c r="J141" s="11">
        <f t="shared" si="8"/>
        <v>0</v>
      </c>
      <c r="K141" s="11">
        <f t="shared" si="8"/>
        <v>0</v>
      </c>
      <c r="L141" s="11">
        <f t="shared" si="8"/>
        <v>0</v>
      </c>
      <c r="M141" s="11">
        <f t="shared" si="8"/>
        <v>0</v>
      </c>
      <c r="N141" s="11">
        <f t="shared" si="8"/>
        <v>0</v>
      </c>
      <c r="O141" s="11">
        <f t="shared" si="8"/>
        <v>0</v>
      </c>
      <c r="P141" s="11">
        <f t="shared" si="8"/>
        <v>0</v>
      </c>
      <c r="Q141" s="11">
        <f t="shared" si="8"/>
        <v>0</v>
      </c>
      <c r="R141" s="11">
        <f t="shared" si="8"/>
        <v>0</v>
      </c>
      <c r="S141" s="11">
        <f t="shared" si="8"/>
        <v>0</v>
      </c>
      <c r="T141" s="11">
        <f t="shared" si="8"/>
        <v>0</v>
      </c>
      <c r="U141" s="11">
        <f t="shared" si="8"/>
        <v>0</v>
      </c>
      <c r="V141" s="11">
        <f t="shared" si="8"/>
        <v>0</v>
      </c>
    </row>
    <row r="142" spans="1:22" ht="11.25" hidden="1">
      <c r="A142" s="97"/>
      <c r="B142" s="18" t="s">
        <v>16</v>
      </c>
      <c r="C142" s="13">
        <f aca="true" t="shared" si="9" ref="C142:V142">SUM(C143:C167)</f>
        <v>0</v>
      </c>
      <c r="D142" s="13">
        <f t="shared" si="9"/>
        <v>0</v>
      </c>
      <c r="E142" s="13">
        <f t="shared" si="9"/>
        <v>0</v>
      </c>
      <c r="F142" s="13">
        <f t="shared" si="9"/>
        <v>0</v>
      </c>
      <c r="G142" s="13">
        <f t="shared" si="9"/>
        <v>0</v>
      </c>
      <c r="H142" s="13">
        <f t="shared" si="9"/>
        <v>0</v>
      </c>
      <c r="I142" s="13">
        <f t="shared" si="9"/>
        <v>0</v>
      </c>
      <c r="J142" s="13">
        <f t="shared" si="9"/>
        <v>0</v>
      </c>
      <c r="K142" s="13">
        <f t="shared" si="9"/>
        <v>0</v>
      </c>
      <c r="L142" s="13">
        <f t="shared" si="9"/>
        <v>0</v>
      </c>
      <c r="M142" s="13">
        <f t="shared" si="9"/>
        <v>0</v>
      </c>
      <c r="N142" s="13">
        <f t="shared" si="9"/>
        <v>0</v>
      </c>
      <c r="O142" s="13">
        <f t="shared" si="9"/>
        <v>0</v>
      </c>
      <c r="P142" s="13">
        <f t="shared" si="9"/>
        <v>0</v>
      </c>
      <c r="Q142" s="13">
        <f t="shared" si="9"/>
        <v>0</v>
      </c>
      <c r="R142" s="13">
        <f t="shared" si="9"/>
        <v>0</v>
      </c>
      <c r="S142" s="13">
        <f t="shared" si="9"/>
        <v>0</v>
      </c>
      <c r="T142" s="13">
        <f t="shared" si="9"/>
        <v>0</v>
      </c>
      <c r="U142" s="13">
        <f t="shared" si="9"/>
        <v>0</v>
      </c>
      <c r="V142" s="13">
        <f t="shared" si="9"/>
        <v>0</v>
      </c>
    </row>
    <row r="143" spans="1:22" ht="11.25" hidden="1" outlineLevel="1">
      <c r="A143" s="97"/>
      <c r="B143" s="14" t="s">
        <v>146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9"/>
      <c r="O143" s="6"/>
      <c r="P143" s="6"/>
      <c r="Q143" s="6"/>
      <c r="R143" s="9"/>
      <c r="S143" s="6"/>
      <c r="T143" s="6"/>
      <c r="U143" s="6"/>
      <c r="V143" s="9"/>
    </row>
    <row r="144" spans="1:22" ht="11.25" hidden="1" outlineLevel="1">
      <c r="A144" s="97"/>
      <c r="B144" s="14" t="s">
        <v>147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9"/>
      <c r="O144" s="6"/>
      <c r="P144" s="6"/>
      <c r="Q144" s="6"/>
      <c r="R144" s="9"/>
      <c r="S144" s="6"/>
      <c r="T144" s="6"/>
      <c r="U144" s="6"/>
      <c r="V144" s="9"/>
    </row>
    <row r="145" spans="1:22" ht="11.25" hidden="1" outlineLevel="1">
      <c r="A145" s="97"/>
      <c r="B145" s="14" t="s">
        <v>148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9"/>
      <c r="O145" s="6"/>
      <c r="P145" s="6"/>
      <c r="Q145" s="6"/>
      <c r="R145" s="9"/>
      <c r="S145" s="6"/>
      <c r="T145" s="6"/>
      <c r="U145" s="6"/>
      <c r="V145" s="9"/>
    </row>
    <row r="146" spans="1:22" ht="11.25" hidden="1" outlineLevel="1">
      <c r="A146" s="97"/>
      <c r="B146" s="14" t="s">
        <v>149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9"/>
      <c r="O146" s="6"/>
      <c r="P146" s="6"/>
      <c r="Q146" s="6"/>
      <c r="R146" s="9"/>
      <c r="S146" s="6"/>
      <c r="T146" s="6"/>
      <c r="U146" s="6"/>
      <c r="V146" s="9"/>
    </row>
    <row r="147" spans="1:22" ht="11.25" hidden="1" outlineLevel="1">
      <c r="A147" s="97"/>
      <c r="B147" s="14" t="s">
        <v>150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9"/>
      <c r="O147" s="6"/>
      <c r="P147" s="6"/>
      <c r="Q147" s="6"/>
      <c r="R147" s="9"/>
      <c r="S147" s="6"/>
      <c r="T147" s="6"/>
      <c r="U147" s="6"/>
      <c r="V147" s="9"/>
    </row>
    <row r="148" spans="1:22" ht="11.25" hidden="1" outlineLevel="1">
      <c r="A148" s="97"/>
      <c r="B148" s="14" t="s">
        <v>151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9"/>
      <c r="O148" s="6"/>
      <c r="P148" s="6"/>
      <c r="Q148" s="6"/>
      <c r="R148" s="9"/>
      <c r="S148" s="6"/>
      <c r="T148" s="6"/>
      <c r="U148" s="6"/>
      <c r="V148" s="9"/>
    </row>
    <row r="149" spans="1:22" ht="11.25" hidden="1" outlineLevel="1">
      <c r="A149" s="97"/>
      <c r="B149" s="14" t="s">
        <v>152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9"/>
      <c r="O149" s="6"/>
      <c r="P149" s="6"/>
      <c r="Q149" s="6"/>
      <c r="R149" s="9"/>
      <c r="S149" s="6"/>
      <c r="T149" s="6"/>
      <c r="U149" s="6"/>
      <c r="V149" s="9"/>
    </row>
    <row r="150" spans="1:22" ht="11.25" hidden="1" outlineLevel="1">
      <c r="A150" s="97"/>
      <c r="B150" s="14" t="s">
        <v>153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9"/>
      <c r="O150" s="6"/>
      <c r="P150" s="6"/>
      <c r="Q150" s="6"/>
      <c r="R150" s="9"/>
      <c r="S150" s="6"/>
      <c r="T150" s="6"/>
      <c r="U150" s="6"/>
      <c r="V150" s="9"/>
    </row>
    <row r="151" spans="1:22" ht="11.25" hidden="1" outlineLevel="1">
      <c r="A151" s="97"/>
      <c r="B151" s="14" t="s">
        <v>154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9"/>
      <c r="O151" s="6"/>
      <c r="P151" s="6"/>
      <c r="Q151" s="6"/>
      <c r="R151" s="9"/>
      <c r="S151" s="6"/>
      <c r="T151" s="6"/>
      <c r="U151" s="6"/>
      <c r="V151" s="9"/>
    </row>
    <row r="152" spans="1:22" ht="11.25" hidden="1" outlineLevel="1">
      <c r="A152" s="97"/>
      <c r="B152" s="14" t="s">
        <v>155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9"/>
      <c r="O152" s="6"/>
      <c r="P152" s="6"/>
      <c r="Q152" s="6"/>
      <c r="R152" s="9"/>
      <c r="S152" s="6"/>
      <c r="T152" s="6"/>
      <c r="U152" s="6"/>
      <c r="V152" s="9"/>
    </row>
    <row r="153" spans="1:22" ht="11.25" hidden="1" outlineLevel="1">
      <c r="A153" s="97"/>
      <c r="B153" s="14" t="s">
        <v>156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9"/>
      <c r="O153" s="6"/>
      <c r="P153" s="6"/>
      <c r="Q153" s="6"/>
      <c r="R153" s="9"/>
      <c r="S153" s="6"/>
      <c r="T153" s="6"/>
      <c r="U153" s="6"/>
      <c r="V153" s="9"/>
    </row>
    <row r="154" spans="1:22" ht="11.25" hidden="1" outlineLevel="1">
      <c r="A154" s="97"/>
      <c r="B154" s="14" t="s">
        <v>157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9"/>
      <c r="O154" s="6"/>
      <c r="P154" s="6"/>
      <c r="Q154" s="6"/>
      <c r="R154" s="9"/>
      <c r="S154" s="6"/>
      <c r="T154" s="6"/>
      <c r="U154" s="6"/>
      <c r="V154" s="9"/>
    </row>
    <row r="155" spans="1:22" ht="11.25" hidden="1" outlineLevel="1">
      <c r="A155" s="97"/>
      <c r="B155" s="14" t="s">
        <v>158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9"/>
      <c r="O155" s="6"/>
      <c r="P155" s="6"/>
      <c r="Q155" s="6"/>
      <c r="R155" s="9"/>
      <c r="S155" s="6"/>
      <c r="T155" s="6"/>
      <c r="U155" s="6"/>
      <c r="V155" s="9"/>
    </row>
    <row r="156" spans="1:22" ht="11.25" hidden="1" outlineLevel="1">
      <c r="A156" s="97"/>
      <c r="B156" s="14" t="s">
        <v>159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9"/>
      <c r="O156" s="6"/>
      <c r="P156" s="6"/>
      <c r="Q156" s="6"/>
      <c r="R156" s="9"/>
      <c r="S156" s="6"/>
      <c r="T156" s="6"/>
      <c r="U156" s="6"/>
      <c r="V156" s="9"/>
    </row>
    <row r="157" spans="1:22" ht="11.25" hidden="1" outlineLevel="1">
      <c r="A157" s="97"/>
      <c r="B157" s="14" t="s">
        <v>160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9"/>
      <c r="O157" s="6"/>
      <c r="P157" s="6"/>
      <c r="Q157" s="6"/>
      <c r="R157" s="9"/>
      <c r="S157" s="6"/>
      <c r="T157" s="6"/>
      <c r="U157" s="6"/>
      <c r="V157" s="9"/>
    </row>
    <row r="158" spans="1:22" ht="11.25" hidden="1" outlineLevel="1">
      <c r="A158" s="97"/>
      <c r="B158" s="14" t="s">
        <v>161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9"/>
      <c r="O158" s="6"/>
      <c r="P158" s="6"/>
      <c r="Q158" s="6"/>
      <c r="R158" s="9"/>
      <c r="S158" s="6"/>
      <c r="T158" s="6"/>
      <c r="U158" s="6"/>
      <c r="V158" s="9"/>
    </row>
    <row r="159" spans="1:22" ht="11.25" hidden="1" outlineLevel="1">
      <c r="A159" s="97"/>
      <c r="B159" s="14" t="s">
        <v>162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9"/>
      <c r="O159" s="6"/>
      <c r="P159" s="6"/>
      <c r="Q159" s="6"/>
      <c r="R159" s="9"/>
      <c r="S159" s="6"/>
      <c r="T159" s="6"/>
      <c r="U159" s="6"/>
      <c r="V159" s="9"/>
    </row>
    <row r="160" spans="1:22" ht="11.25" hidden="1" outlineLevel="1">
      <c r="A160" s="97"/>
      <c r="B160" s="14" t="s">
        <v>163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9"/>
      <c r="O160" s="6"/>
      <c r="P160" s="6"/>
      <c r="Q160" s="6"/>
      <c r="R160" s="9"/>
      <c r="S160" s="6"/>
      <c r="T160" s="6"/>
      <c r="U160" s="6"/>
      <c r="V160" s="9"/>
    </row>
    <row r="161" spans="1:22" ht="11.25" hidden="1" outlineLevel="1">
      <c r="A161" s="97"/>
      <c r="B161" s="14" t="s">
        <v>164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9"/>
      <c r="O161" s="6"/>
      <c r="P161" s="6"/>
      <c r="Q161" s="6"/>
      <c r="R161" s="9"/>
      <c r="S161" s="6"/>
      <c r="T161" s="6"/>
      <c r="U161" s="6"/>
      <c r="V161" s="9"/>
    </row>
    <row r="162" spans="1:22" ht="11.25" hidden="1" outlineLevel="1">
      <c r="A162" s="97"/>
      <c r="B162" s="14" t="s">
        <v>165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9"/>
      <c r="O162" s="6"/>
      <c r="P162" s="6"/>
      <c r="Q162" s="6"/>
      <c r="R162" s="9"/>
      <c r="S162" s="6"/>
      <c r="T162" s="6"/>
      <c r="U162" s="6"/>
      <c r="V162" s="9"/>
    </row>
    <row r="163" spans="1:22" ht="11.25" hidden="1" outlineLevel="1">
      <c r="A163" s="97"/>
      <c r="B163" s="14" t="s">
        <v>166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9"/>
      <c r="O163" s="6"/>
      <c r="P163" s="6"/>
      <c r="Q163" s="6"/>
      <c r="R163" s="9"/>
      <c r="S163" s="6"/>
      <c r="T163" s="6"/>
      <c r="U163" s="6"/>
      <c r="V163" s="9"/>
    </row>
    <row r="164" spans="1:22" ht="11.25" hidden="1" outlineLevel="1">
      <c r="A164" s="97"/>
      <c r="B164" s="14" t="s">
        <v>167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9"/>
      <c r="O164" s="6"/>
      <c r="P164" s="6"/>
      <c r="Q164" s="6"/>
      <c r="R164" s="9"/>
      <c r="S164" s="6"/>
      <c r="T164" s="6"/>
      <c r="U164" s="6"/>
      <c r="V164" s="9"/>
    </row>
    <row r="165" spans="1:22" ht="11.25" hidden="1" outlineLevel="1">
      <c r="A165" s="97"/>
      <c r="B165" s="14" t="s">
        <v>168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9"/>
      <c r="O165" s="6"/>
      <c r="P165" s="6"/>
      <c r="Q165" s="6"/>
      <c r="R165" s="9"/>
      <c r="S165" s="6"/>
      <c r="T165" s="6"/>
      <c r="U165" s="6"/>
      <c r="V165" s="9"/>
    </row>
    <row r="166" spans="1:22" ht="11.25" hidden="1" outlineLevel="1">
      <c r="A166" s="97"/>
      <c r="B166" s="14" t="s">
        <v>169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9"/>
      <c r="O166" s="6"/>
      <c r="P166" s="6"/>
      <c r="Q166" s="6"/>
      <c r="R166" s="9"/>
      <c r="S166" s="6"/>
      <c r="T166" s="6"/>
      <c r="U166" s="6"/>
      <c r="V166" s="9"/>
    </row>
    <row r="167" spans="1:22" ht="11.25" hidden="1" outlineLevel="1">
      <c r="A167" s="97"/>
      <c r="B167" s="14" t="s">
        <v>170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9"/>
      <c r="O167" s="6"/>
      <c r="P167" s="6"/>
      <c r="Q167" s="6"/>
      <c r="R167" s="9"/>
      <c r="S167" s="6"/>
      <c r="T167" s="6"/>
      <c r="U167" s="6"/>
      <c r="V167" s="9"/>
    </row>
    <row r="168" spans="1:22" ht="11.25" hidden="1" outlineLevel="1">
      <c r="A168" s="97"/>
      <c r="B168" s="15" t="s">
        <v>40</v>
      </c>
      <c r="C168" s="13">
        <f aca="true" t="shared" si="10" ref="C168:V168">SUM(C169:C199)</f>
        <v>0</v>
      </c>
      <c r="D168" s="13">
        <f t="shared" si="10"/>
        <v>0</v>
      </c>
      <c r="E168" s="13">
        <f t="shared" si="10"/>
        <v>0</v>
      </c>
      <c r="F168" s="13">
        <f t="shared" si="10"/>
        <v>0</v>
      </c>
      <c r="G168" s="13">
        <f t="shared" si="10"/>
        <v>0</v>
      </c>
      <c r="H168" s="13">
        <f t="shared" si="10"/>
        <v>0</v>
      </c>
      <c r="I168" s="13">
        <f t="shared" si="10"/>
        <v>0</v>
      </c>
      <c r="J168" s="13">
        <f t="shared" si="10"/>
        <v>0</v>
      </c>
      <c r="K168" s="13">
        <f t="shared" si="10"/>
        <v>0</v>
      </c>
      <c r="L168" s="13">
        <f t="shared" si="10"/>
        <v>0</v>
      </c>
      <c r="M168" s="13">
        <f t="shared" si="10"/>
        <v>0</v>
      </c>
      <c r="N168" s="13">
        <f t="shared" si="10"/>
        <v>0</v>
      </c>
      <c r="O168" s="13">
        <f t="shared" si="10"/>
        <v>0</v>
      </c>
      <c r="P168" s="13">
        <f t="shared" si="10"/>
        <v>0</v>
      </c>
      <c r="Q168" s="13">
        <f t="shared" si="10"/>
        <v>0</v>
      </c>
      <c r="R168" s="13">
        <f t="shared" si="10"/>
        <v>0</v>
      </c>
      <c r="S168" s="13">
        <f t="shared" si="10"/>
        <v>0</v>
      </c>
      <c r="T168" s="13">
        <f t="shared" si="10"/>
        <v>0</v>
      </c>
      <c r="U168" s="13">
        <f t="shared" si="10"/>
        <v>0</v>
      </c>
      <c r="V168" s="13">
        <f t="shared" si="10"/>
        <v>0</v>
      </c>
    </row>
    <row r="169" spans="1:22" ht="11.25" hidden="1" outlineLevel="1">
      <c r="A169" s="97"/>
      <c r="B169" s="16" t="s">
        <v>171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1.25" hidden="1" outlineLevel="1">
      <c r="A170" s="97"/>
      <c r="B170" s="14" t="s">
        <v>172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1.25" hidden="1" outlineLevel="1">
      <c r="A171" s="97"/>
      <c r="B171" s="14" t="s">
        <v>173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9"/>
      <c r="O171" s="6"/>
      <c r="P171" s="6"/>
      <c r="Q171" s="6"/>
      <c r="R171" s="9"/>
      <c r="S171" s="6"/>
      <c r="T171" s="6"/>
      <c r="U171" s="6"/>
      <c r="V171" s="9"/>
    </row>
    <row r="172" spans="1:22" ht="11.25" hidden="1" outlineLevel="1">
      <c r="A172" s="97"/>
      <c r="B172" s="14" t="s">
        <v>174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9"/>
      <c r="O172" s="6"/>
      <c r="P172" s="6"/>
      <c r="Q172" s="6"/>
      <c r="R172" s="9"/>
      <c r="S172" s="6"/>
      <c r="T172" s="6"/>
      <c r="U172" s="6"/>
      <c r="V172" s="9"/>
    </row>
    <row r="173" spans="1:22" ht="11.25" hidden="1" outlineLevel="1">
      <c r="A173" s="97"/>
      <c r="B173" s="14" t="s">
        <v>175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9"/>
      <c r="O173" s="6"/>
      <c r="P173" s="6"/>
      <c r="Q173" s="6"/>
      <c r="R173" s="9"/>
      <c r="S173" s="6"/>
      <c r="T173" s="6"/>
      <c r="U173" s="6"/>
      <c r="V173" s="9"/>
    </row>
    <row r="174" spans="1:22" ht="11.25" hidden="1" outlineLevel="1">
      <c r="A174" s="97"/>
      <c r="B174" s="14" t="s">
        <v>176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9"/>
      <c r="O174" s="6"/>
      <c r="P174" s="6"/>
      <c r="Q174" s="6"/>
      <c r="R174" s="9"/>
      <c r="S174" s="6"/>
      <c r="T174" s="6"/>
      <c r="U174" s="6"/>
      <c r="V174" s="9"/>
    </row>
    <row r="175" spans="1:22" ht="11.25" hidden="1" outlineLevel="1">
      <c r="A175" s="97"/>
      <c r="B175" s="14" t="s">
        <v>177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9"/>
      <c r="O175" s="6"/>
      <c r="P175" s="6"/>
      <c r="Q175" s="6"/>
      <c r="R175" s="9"/>
      <c r="S175" s="6"/>
      <c r="T175" s="6"/>
      <c r="U175" s="6"/>
      <c r="V175" s="9"/>
    </row>
    <row r="176" spans="1:22" ht="11.25" hidden="1" outlineLevel="1">
      <c r="A176" s="97"/>
      <c r="B176" s="14" t="s">
        <v>178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9"/>
      <c r="O176" s="6"/>
      <c r="P176" s="6"/>
      <c r="Q176" s="6"/>
      <c r="R176" s="9"/>
      <c r="S176" s="6"/>
      <c r="T176" s="6"/>
      <c r="U176" s="6"/>
      <c r="V176" s="9"/>
    </row>
    <row r="177" spans="1:22" ht="11.25" hidden="1" outlineLevel="1">
      <c r="A177" s="97"/>
      <c r="B177" s="14" t="s">
        <v>179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9"/>
      <c r="O177" s="6"/>
      <c r="P177" s="6"/>
      <c r="Q177" s="6"/>
      <c r="R177" s="9"/>
      <c r="S177" s="6"/>
      <c r="T177" s="6"/>
      <c r="U177" s="6"/>
      <c r="V177" s="9"/>
    </row>
    <row r="178" spans="1:22" ht="11.25" hidden="1" outlineLevel="1">
      <c r="A178" s="97"/>
      <c r="B178" s="14" t="s">
        <v>180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9"/>
      <c r="O178" s="6"/>
      <c r="P178" s="6"/>
      <c r="Q178" s="6"/>
      <c r="R178" s="9"/>
      <c r="S178" s="6"/>
      <c r="T178" s="6"/>
      <c r="U178" s="6"/>
      <c r="V178" s="9"/>
    </row>
    <row r="179" spans="1:22" ht="11.25" hidden="1" outlineLevel="1">
      <c r="A179" s="97"/>
      <c r="B179" s="14" t="s">
        <v>181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9"/>
      <c r="O179" s="6"/>
      <c r="P179" s="6"/>
      <c r="Q179" s="6"/>
      <c r="R179" s="9"/>
      <c r="S179" s="6"/>
      <c r="T179" s="6"/>
      <c r="U179" s="6"/>
      <c r="V179" s="9"/>
    </row>
    <row r="180" spans="1:22" ht="11.25" hidden="1" outlineLevel="1">
      <c r="A180" s="97"/>
      <c r="B180" s="14" t="s">
        <v>182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9"/>
      <c r="O180" s="6"/>
      <c r="P180" s="6"/>
      <c r="Q180" s="6"/>
      <c r="R180" s="9"/>
      <c r="S180" s="6"/>
      <c r="T180" s="6"/>
      <c r="U180" s="6"/>
      <c r="V180" s="9"/>
    </row>
    <row r="181" spans="1:22" ht="11.25" hidden="1" outlineLevel="1">
      <c r="A181" s="97"/>
      <c r="B181" s="14" t="s">
        <v>183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6"/>
      <c r="P181" s="6"/>
      <c r="Q181" s="6"/>
      <c r="R181" s="9"/>
      <c r="S181" s="6"/>
      <c r="T181" s="6"/>
      <c r="U181" s="6"/>
      <c r="V181" s="9"/>
    </row>
    <row r="182" spans="1:22" ht="11.25" hidden="1" outlineLevel="1">
      <c r="A182" s="97"/>
      <c r="B182" s="14" t="s">
        <v>184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9"/>
      <c r="O182" s="6"/>
      <c r="P182" s="6"/>
      <c r="Q182" s="6"/>
      <c r="R182" s="9"/>
      <c r="S182" s="6"/>
      <c r="T182" s="6"/>
      <c r="U182" s="6"/>
      <c r="V182" s="9"/>
    </row>
    <row r="183" spans="1:22" ht="11.25" hidden="1" outlineLevel="1">
      <c r="A183" s="97"/>
      <c r="B183" s="14" t="s">
        <v>185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9"/>
      <c r="O183" s="6"/>
      <c r="P183" s="6"/>
      <c r="Q183" s="6"/>
      <c r="R183" s="9"/>
      <c r="S183" s="6"/>
      <c r="T183" s="6"/>
      <c r="U183" s="6"/>
      <c r="V183" s="9"/>
    </row>
    <row r="184" spans="1:22" ht="11.25" hidden="1" outlineLevel="1">
      <c r="A184" s="97"/>
      <c r="B184" s="14" t="s">
        <v>186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9"/>
      <c r="O184" s="6"/>
      <c r="P184" s="6"/>
      <c r="Q184" s="6"/>
      <c r="R184" s="9"/>
      <c r="S184" s="6"/>
      <c r="T184" s="6"/>
      <c r="U184" s="6"/>
      <c r="V184" s="9"/>
    </row>
    <row r="185" spans="1:22" ht="11.25" hidden="1" outlineLevel="1">
      <c r="A185" s="97"/>
      <c r="B185" s="14" t="s">
        <v>187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9"/>
      <c r="O185" s="6"/>
      <c r="P185" s="6"/>
      <c r="Q185" s="6"/>
      <c r="R185" s="9"/>
      <c r="S185" s="6"/>
      <c r="T185" s="6"/>
      <c r="U185" s="6"/>
      <c r="V185" s="9"/>
    </row>
    <row r="186" spans="1:22" ht="11.25" hidden="1" outlineLevel="1">
      <c r="A186" s="97"/>
      <c r="B186" s="14" t="s">
        <v>188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9"/>
      <c r="O186" s="6"/>
      <c r="P186" s="6"/>
      <c r="Q186" s="6"/>
      <c r="R186" s="9"/>
      <c r="S186" s="6"/>
      <c r="T186" s="6"/>
      <c r="U186" s="6"/>
      <c r="V186" s="9"/>
    </row>
    <row r="187" spans="1:22" ht="11.25" hidden="1" outlineLevel="1">
      <c r="A187" s="97"/>
      <c r="B187" s="14" t="s">
        <v>189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9"/>
      <c r="O187" s="6"/>
      <c r="P187" s="6"/>
      <c r="Q187" s="6"/>
      <c r="R187" s="9"/>
      <c r="S187" s="6"/>
      <c r="T187" s="6"/>
      <c r="U187" s="6"/>
      <c r="V187" s="9"/>
    </row>
    <row r="188" spans="1:22" ht="11.25" hidden="1" outlineLevel="1">
      <c r="A188" s="97"/>
      <c r="B188" s="14" t="s">
        <v>190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9"/>
      <c r="O188" s="6"/>
      <c r="P188" s="6"/>
      <c r="Q188" s="6"/>
      <c r="R188" s="9"/>
      <c r="S188" s="6"/>
      <c r="T188" s="6"/>
      <c r="U188" s="6"/>
      <c r="V188" s="9"/>
    </row>
    <row r="189" spans="1:22" ht="11.25" hidden="1" outlineLevel="1">
      <c r="A189" s="97"/>
      <c r="B189" s="14" t="s">
        <v>191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9"/>
      <c r="O189" s="6"/>
      <c r="P189" s="6"/>
      <c r="Q189" s="6"/>
      <c r="R189" s="9"/>
      <c r="S189" s="6"/>
      <c r="T189" s="6"/>
      <c r="U189" s="6"/>
      <c r="V189" s="9"/>
    </row>
    <row r="190" spans="1:22" ht="11.25" hidden="1" outlineLevel="1">
      <c r="A190" s="97"/>
      <c r="B190" s="14" t="s">
        <v>192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9"/>
      <c r="O190" s="6"/>
      <c r="P190" s="6"/>
      <c r="Q190" s="6"/>
      <c r="R190" s="9"/>
      <c r="S190" s="6"/>
      <c r="T190" s="6"/>
      <c r="U190" s="6"/>
      <c r="V190" s="9"/>
    </row>
    <row r="191" spans="1:22" ht="11.25" hidden="1" outlineLevel="1">
      <c r="A191" s="97"/>
      <c r="B191" s="14" t="s">
        <v>193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9"/>
      <c r="O191" s="6"/>
      <c r="P191" s="6"/>
      <c r="Q191" s="6"/>
      <c r="R191" s="9"/>
      <c r="S191" s="6"/>
      <c r="T191" s="6"/>
      <c r="U191" s="6"/>
      <c r="V191" s="9"/>
    </row>
    <row r="192" spans="1:22" ht="11.25" hidden="1" outlineLevel="1">
      <c r="A192" s="97"/>
      <c r="B192" s="14" t="s">
        <v>194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9"/>
      <c r="O192" s="6"/>
      <c r="P192" s="6"/>
      <c r="Q192" s="6"/>
      <c r="R192" s="9"/>
      <c r="S192" s="6"/>
      <c r="T192" s="6"/>
      <c r="U192" s="6"/>
      <c r="V192" s="9"/>
    </row>
    <row r="193" spans="1:22" ht="11.25" hidden="1" outlineLevel="1">
      <c r="A193" s="97"/>
      <c r="B193" s="14" t="s">
        <v>195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9"/>
      <c r="O193" s="6"/>
      <c r="P193" s="6"/>
      <c r="Q193" s="6"/>
      <c r="R193" s="9"/>
      <c r="S193" s="6"/>
      <c r="T193" s="6"/>
      <c r="U193" s="6"/>
      <c r="V193" s="9"/>
    </row>
    <row r="194" spans="1:22" ht="11.25" hidden="1" outlineLevel="1">
      <c r="A194" s="97"/>
      <c r="B194" s="14" t="s">
        <v>196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9"/>
      <c r="O194" s="6"/>
      <c r="P194" s="6"/>
      <c r="Q194" s="6"/>
      <c r="R194" s="9"/>
      <c r="S194" s="6"/>
      <c r="T194" s="6"/>
      <c r="U194" s="6"/>
      <c r="V194" s="9"/>
    </row>
    <row r="195" spans="1:22" ht="11.25" hidden="1" outlineLevel="1">
      <c r="A195" s="97"/>
      <c r="B195" s="14" t="s">
        <v>197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9"/>
      <c r="O195" s="6"/>
      <c r="P195" s="6"/>
      <c r="Q195" s="6"/>
      <c r="R195" s="9"/>
      <c r="S195" s="6"/>
      <c r="T195" s="6"/>
      <c r="U195" s="6"/>
      <c r="V195" s="9"/>
    </row>
    <row r="196" spans="1:22" ht="11.25" hidden="1" outlineLevel="1">
      <c r="A196" s="97"/>
      <c r="B196" s="14" t="s">
        <v>198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9"/>
      <c r="O196" s="6"/>
      <c r="P196" s="6"/>
      <c r="Q196" s="6"/>
      <c r="R196" s="9"/>
      <c r="S196" s="6"/>
      <c r="T196" s="6"/>
      <c r="U196" s="6"/>
      <c r="V196" s="9"/>
    </row>
    <row r="197" spans="1:22" ht="11.25" hidden="1" outlineLevel="1">
      <c r="A197" s="97"/>
      <c r="B197" s="14" t="s">
        <v>199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4"/>
      <c r="O197" s="5"/>
      <c r="P197" s="5"/>
      <c r="Q197" s="5"/>
      <c r="R197" s="14"/>
      <c r="S197" s="5"/>
      <c r="T197" s="5"/>
      <c r="U197" s="6"/>
      <c r="V197" s="9"/>
    </row>
    <row r="198" spans="1:22" ht="11.25" hidden="1" outlineLevel="1">
      <c r="A198" s="97"/>
      <c r="B198" s="14" t="s">
        <v>200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9"/>
      <c r="O198" s="6"/>
      <c r="P198" s="6"/>
      <c r="Q198" s="6"/>
      <c r="R198" s="9"/>
      <c r="S198" s="6"/>
      <c r="T198" s="6"/>
      <c r="U198" s="6"/>
      <c r="V198" s="9"/>
    </row>
    <row r="199" spans="1:22" ht="11.25" hidden="1">
      <c r="A199" s="97"/>
      <c r="B199" s="14" t="s">
        <v>201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9"/>
      <c r="O199" s="6"/>
      <c r="P199" s="6"/>
      <c r="Q199" s="6"/>
      <c r="R199" s="9"/>
      <c r="S199" s="6"/>
      <c r="T199" s="6"/>
      <c r="U199" s="6"/>
      <c r="V199" s="9"/>
    </row>
    <row r="200" spans="1:22" ht="11.25" hidden="1" outlineLevel="1">
      <c r="A200" s="97"/>
      <c r="B200" s="15" t="s">
        <v>69</v>
      </c>
      <c r="C200" s="13">
        <f aca="true" t="shared" si="11" ref="C200:V200">SUM(C201:C204)</f>
        <v>0</v>
      </c>
      <c r="D200" s="13">
        <f t="shared" si="11"/>
        <v>0</v>
      </c>
      <c r="E200" s="13">
        <f t="shared" si="11"/>
        <v>0</v>
      </c>
      <c r="F200" s="13">
        <f t="shared" si="11"/>
        <v>0</v>
      </c>
      <c r="G200" s="13">
        <f t="shared" si="11"/>
        <v>0</v>
      </c>
      <c r="H200" s="13">
        <f t="shared" si="11"/>
        <v>0</v>
      </c>
      <c r="I200" s="13">
        <f t="shared" si="11"/>
        <v>0</v>
      </c>
      <c r="J200" s="13">
        <f t="shared" si="11"/>
        <v>0</v>
      </c>
      <c r="K200" s="13">
        <f t="shared" si="11"/>
        <v>0</v>
      </c>
      <c r="L200" s="13">
        <f t="shared" si="11"/>
        <v>0</v>
      </c>
      <c r="M200" s="13">
        <f t="shared" si="11"/>
        <v>0</v>
      </c>
      <c r="N200" s="13">
        <f t="shared" si="11"/>
        <v>0</v>
      </c>
      <c r="O200" s="13">
        <f t="shared" si="11"/>
        <v>0</v>
      </c>
      <c r="P200" s="13">
        <f t="shared" si="11"/>
        <v>0</v>
      </c>
      <c r="Q200" s="13">
        <f t="shared" si="11"/>
        <v>0</v>
      </c>
      <c r="R200" s="13">
        <f t="shared" si="11"/>
        <v>0</v>
      </c>
      <c r="S200" s="13">
        <f t="shared" si="11"/>
        <v>0</v>
      </c>
      <c r="T200" s="13">
        <f t="shared" si="11"/>
        <v>0</v>
      </c>
      <c r="U200" s="13">
        <f t="shared" si="11"/>
        <v>0</v>
      </c>
      <c r="V200" s="13">
        <f t="shared" si="11"/>
        <v>0</v>
      </c>
    </row>
    <row r="201" spans="1:22" ht="11.25" hidden="1" outlineLevel="1">
      <c r="A201" s="97"/>
      <c r="B201" s="14" t="s">
        <v>202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9"/>
      <c r="O201" s="6"/>
      <c r="P201" s="6"/>
      <c r="Q201" s="6"/>
      <c r="R201" s="9"/>
      <c r="S201" s="6"/>
      <c r="T201" s="6"/>
      <c r="U201" s="6"/>
      <c r="V201" s="9"/>
    </row>
    <row r="202" spans="1:22" ht="11.25" hidden="1" outlineLevel="1">
      <c r="A202" s="97"/>
      <c r="B202" s="14" t="s">
        <v>203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9"/>
      <c r="O202" s="6"/>
      <c r="P202" s="6"/>
      <c r="Q202" s="6"/>
      <c r="R202" s="9"/>
      <c r="S202" s="6"/>
      <c r="T202" s="6"/>
      <c r="U202" s="6"/>
      <c r="V202" s="9"/>
    </row>
    <row r="203" spans="1:22" ht="11.25" hidden="1">
      <c r="A203" s="98"/>
      <c r="B203" s="14" t="s">
        <v>204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9"/>
      <c r="O203" s="6"/>
      <c r="P203" s="6"/>
      <c r="Q203" s="6"/>
      <c r="R203" s="9"/>
      <c r="S203" s="6"/>
      <c r="T203" s="6"/>
      <c r="U203" s="6"/>
      <c r="V203" s="9"/>
    </row>
    <row r="204" spans="1:22" ht="11.25" hidden="1">
      <c r="A204" s="98"/>
      <c r="B204" s="14" t="s">
        <v>205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9"/>
      <c r="O204" s="6"/>
      <c r="P204" s="6"/>
      <c r="Q204" s="6"/>
      <c r="R204" s="9"/>
      <c r="S204" s="6"/>
      <c r="T204" s="6"/>
      <c r="U204" s="6"/>
      <c r="V204" s="9"/>
    </row>
    <row r="205" spans="1:22" ht="11.25" hidden="1">
      <c r="A205" s="98"/>
      <c r="B205" s="20" t="s">
        <v>75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9"/>
      <c r="O205" s="6"/>
      <c r="P205" s="6"/>
      <c r="Q205" s="6"/>
      <c r="R205" s="9"/>
      <c r="S205" s="6"/>
      <c r="T205" s="6"/>
      <c r="U205" s="6"/>
      <c r="V205" s="9"/>
    </row>
    <row r="206" spans="1:22" ht="11.25" hidden="1">
      <c r="A206" s="97" t="s">
        <v>206</v>
      </c>
      <c r="B206" s="19" t="s">
        <v>15</v>
      </c>
      <c r="C206" s="11">
        <f aca="true" t="shared" si="12" ref="C206:V206">C207+C221+C244+C250</f>
        <v>0</v>
      </c>
      <c r="D206" s="11">
        <f t="shared" si="12"/>
        <v>0</v>
      </c>
      <c r="E206" s="11">
        <f t="shared" si="12"/>
        <v>0</v>
      </c>
      <c r="F206" s="11">
        <f t="shared" si="12"/>
        <v>0</v>
      </c>
      <c r="G206" s="11">
        <f t="shared" si="12"/>
        <v>0</v>
      </c>
      <c r="H206" s="11">
        <f t="shared" si="12"/>
        <v>0</v>
      </c>
      <c r="I206" s="11">
        <f t="shared" si="12"/>
        <v>0</v>
      </c>
      <c r="J206" s="11">
        <f t="shared" si="12"/>
        <v>0</v>
      </c>
      <c r="K206" s="11">
        <f t="shared" si="12"/>
        <v>0</v>
      </c>
      <c r="L206" s="11">
        <f t="shared" si="12"/>
        <v>0</v>
      </c>
      <c r="M206" s="11">
        <f t="shared" si="12"/>
        <v>0</v>
      </c>
      <c r="N206" s="11">
        <f t="shared" si="12"/>
        <v>0</v>
      </c>
      <c r="O206" s="11">
        <f t="shared" si="12"/>
        <v>0</v>
      </c>
      <c r="P206" s="11">
        <f t="shared" si="12"/>
        <v>0</v>
      </c>
      <c r="Q206" s="11">
        <f t="shared" si="12"/>
        <v>0</v>
      </c>
      <c r="R206" s="11">
        <f t="shared" si="12"/>
        <v>0</v>
      </c>
      <c r="S206" s="11">
        <f t="shared" si="12"/>
        <v>0</v>
      </c>
      <c r="T206" s="11">
        <f t="shared" si="12"/>
        <v>0</v>
      </c>
      <c r="U206" s="11">
        <f t="shared" si="12"/>
        <v>0</v>
      </c>
      <c r="V206" s="11">
        <f t="shared" si="12"/>
        <v>0</v>
      </c>
    </row>
    <row r="207" spans="1:22" ht="11.25" hidden="1">
      <c r="A207" s="97"/>
      <c r="B207" s="18" t="s">
        <v>16</v>
      </c>
      <c r="C207" s="13">
        <f aca="true" t="shared" si="13" ref="C207:V207">SUM(C208:C220)</f>
        <v>0</v>
      </c>
      <c r="D207" s="13">
        <f t="shared" si="13"/>
        <v>0</v>
      </c>
      <c r="E207" s="13">
        <f t="shared" si="13"/>
        <v>0</v>
      </c>
      <c r="F207" s="13">
        <f t="shared" si="13"/>
        <v>0</v>
      </c>
      <c r="G207" s="13">
        <f t="shared" si="13"/>
        <v>0</v>
      </c>
      <c r="H207" s="13">
        <f t="shared" si="13"/>
        <v>0</v>
      </c>
      <c r="I207" s="13">
        <f t="shared" si="13"/>
        <v>0</v>
      </c>
      <c r="J207" s="13">
        <f t="shared" si="13"/>
        <v>0</v>
      </c>
      <c r="K207" s="13">
        <f t="shared" si="13"/>
        <v>0</v>
      </c>
      <c r="L207" s="13">
        <f t="shared" si="13"/>
        <v>0</v>
      </c>
      <c r="M207" s="13">
        <f t="shared" si="13"/>
        <v>0</v>
      </c>
      <c r="N207" s="13">
        <f t="shared" si="13"/>
        <v>0</v>
      </c>
      <c r="O207" s="13">
        <f t="shared" si="13"/>
        <v>0</v>
      </c>
      <c r="P207" s="13">
        <f t="shared" si="13"/>
        <v>0</v>
      </c>
      <c r="Q207" s="13">
        <f t="shared" si="13"/>
        <v>0</v>
      </c>
      <c r="R207" s="13">
        <f t="shared" si="13"/>
        <v>0</v>
      </c>
      <c r="S207" s="13">
        <f t="shared" si="13"/>
        <v>0</v>
      </c>
      <c r="T207" s="13">
        <f t="shared" si="13"/>
        <v>0</v>
      </c>
      <c r="U207" s="13">
        <f t="shared" si="13"/>
        <v>0</v>
      </c>
      <c r="V207" s="13">
        <f t="shared" si="13"/>
        <v>0</v>
      </c>
    </row>
    <row r="208" spans="1:22" ht="11.25" customHeight="1" hidden="1" outlineLevel="1">
      <c r="A208" s="97"/>
      <c r="B208" s="21" t="s">
        <v>207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9"/>
      <c r="O208" s="6"/>
      <c r="P208" s="6"/>
      <c r="Q208" s="6"/>
      <c r="R208" s="9"/>
      <c r="S208" s="6"/>
      <c r="T208" s="6"/>
      <c r="U208" s="6"/>
      <c r="V208" s="9"/>
    </row>
    <row r="209" spans="1:22" ht="11.25" customHeight="1" hidden="1" outlineLevel="1">
      <c r="A209" s="97"/>
      <c r="B209" s="21" t="s">
        <v>208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9"/>
      <c r="O209" s="6"/>
      <c r="P209" s="6"/>
      <c r="Q209" s="6"/>
      <c r="R209" s="9"/>
      <c r="S209" s="6"/>
      <c r="T209" s="6"/>
      <c r="U209" s="6"/>
      <c r="V209" s="9"/>
    </row>
    <row r="210" spans="1:22" ht="11.25" customHeight="1" hidden="1" outlineLevel="1">
      <c r="A210" s="97"/>
      <c r="B210" s="21" t="s">
        <v>209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9"/>
      <c r="O210" s="6"/>
      <c r="P210" s="6"/>
      <c r="Q210" s="6"/>
      <c r="R210" s="9"/>
      <c r="S210" s="6"/>
      <c r="T210" s="6"/>
      <c r="U210" s="6"/>
      <c r="V210" s="9"/>
    </row>
    <row r="211" spans="1:22" ht="11.25" customHeight="1" hidden="1" outlineLevel="1">
      <c r="A211" s="97"/>
      <c r="B211" s="21" t="s">
        <v>210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9"/>
      <c r="O211" s="6"/>
      <c r="P211" s="6"/>
      <c r="Q211" s="6"/>
      <c r="R211" s="9"/>
      <c r="S211" s="6"/>
      <c r="T211" s="6"/>
      <c r="U211" s="6"/>
      <c r="V211" s="9"/>
    </row>
    <row r="212" spans="1:22" ht="11.25" customHeight="1" hidden="1" outlineLevel="1">
      <c r="A212" s="97"/>
      <c r="B212" s="21" t="s">
        <v>211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9"/>
      <c r="O212" s="6"/>
      <c r="P212" s="6"/>
      <c r="Q212" s="6"/>
      <c r="R212" s="9"/>
      <c r="S212" s="6"/>
      <c r="T212" s="6"/>
      <c r="U212" s="6"/>
      <c r="V212" s="9"/>
    </row>
    <row r="213" spans="1:22" ht="11.25" customHeight="1" hidden="1" outlineLevel="1">
      <c r="A213" s="97"/>
      <c r="B213" s="21" t="s">
        <v>212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9"/>
      <c r="O213" s="6"/>
      <c r="P213" s="6"/>
      <c r="Q213" s="6"/>
      <c r="R213" s="9"/>
      <c r="S213" s="6"/>
      <c r="T213" s="6"/>
      <c r="U213" s="6"/>
      <c r="V213" s="9"/>
    </row>
    <row r="214" spans="1:22" ht="11.25" customHeight="1" hidden="1" outlineLevel="1">
      <c r="A214" s="97"/>
      <c r="B214" s="21" t="s">
        <v>213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9"/>
      <c r="O214" s="6"/>
      <c r="P214" s="6"/>
      <c r="Q214" s="6"/>
      <c r="R214" s="9"/>
      <c r="S214" s="6"/>
      <c r="T214" s="6"/>
      <c r="U214" s="6"/>
      <c r="V214" s="9"/>
    </row>
    <row r="215" spans="1:22" ht="11.25" customHeight="1" hidden="1" outlineLevel="1">
      <c r="A215" s="97"/>
      <c r="B215" s="21" t="s">
        <v>214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9"/>
      <c r="O215" s="6"/>
      <c r="P215" s="6"/>
      <c r="Q215" s="6"/>
      <c r="R215" s="9"/>
      <c r="S215" s="6"/>
      <c r="T215" s="6"/>
      <c r="U215" s="6"/>
      <c r="V215" s="9"/>
    </row>
    <row r="216" spans="1:22" ht="11.25" customHeight="1" hidden="1" outlineLevel="1">
      <c r="A216" s="97"/>
      <c r="B216" s="21" t="s">
        <v>215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9"/>
      <c r="O216" s="6"/>
      <c r="P216" s="6"/>
      <c r="Q216" s="6"/>
      <c r="R216" s="9"/>
      <c r="S216" s="6"/>
      <c r="T216" s="6"/>
      <c r="U216" s="6"/>
      <c r="V216" s="9"/>
    </row>
    <row r="217" spans="1:22" ht="11.25" customHeight="1" hidden="1" outlineLevel="1">
      <c r="A217" s="97"/>
      <c r="B217" s="21" t="s">
        <v>216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9"/>
      <c r="O217" s="6"/>
      <c r="P217" s="6"/>
      <c r="Q217" s="6"/>
      <c r="R217" s="9"/>
      <c r="S217" s="6"/>
      <c r="T217" s="6"/>
      <c r="U217" s="6"/>
      <c r="V217" s="9"/>
    </row>
    <row r="218" spans="1:22" ht="11.25" customHeight="1" hidden="1" outlineLevel="1">
      <c r="A218" s="97"/>
      <c r="B218" s="21" t="s">
        <v>217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9"/>
      <c r="O218" s="6"/>
      <c r="P218" s="6"/>
      <c r="Q218" s="6"/>
      <c r="R218" s="9"/>
      <c r="S218" s="6"/>
      <c r="T218" s="6"/>
      <c r="U218" s="6"/>
      <c r="V218" s="9"/>
    </row>
    <row r="219" spans="1:22" ht="11.25" customHeight="1" hidden="1" outlineLevel="1">
      <c r="A219" s="97"/>
      <c r="B219" s="21" t="s">
        <v>218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9"/>
      <c r="O219" s="6"/>
      <c r="P219" s="6"/>
      <c r="Q219" s="6"/>
      <c r="R219" s="9"/>
      <c r="S219" s="6"/>
      <c r="T219" s="6"/>
      <c r="U219" s="6"/>
      <c r="V219" s="9"/>
    </row>
    <row r="220" spans="1:22" ht="11.25" customHeight="1" hidden="1" outlineLevel="1">
      <c r="A220" s="97"/>
      <c r="B220" s="21" t="s">
        <v>104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9"/>
      <c r="O220" s="6"/>
      <c r="P220" s="6"/>
      <c r="Q220" s="6"/>
      <c r="R220" s="9"/>
      <c r="S220" s="6"/>
      <c r="T220" s="6"/>
      <c r="U220" s="6"/>
      <c r="V220" s="9"/>
    </row>
    <row r="221" spans="1:22" ht="11.25" hidden="1">
      <c r="A221" s="97"/>
      <c r="B221" s="18" t="s">
        <v>40</v>
      </c>
      <c r="C221" s="13">
        <f aca="true" t="shared" si="14" ref="C221:V221">SUM(C222:C243)</f>
        <v>0</v>
      </c>
      <c r="D221" s="13">
        <f t="shared" si="14"/>
        <v>0</v>
      </c>
      <c r="E221" s="13">
        <f t="shared" si="14"/>
        <v>0</v>
      </c>
      <c r="F221" s="13">
        <f t="shared" si="14"/>
        <v>0</v>
      </c>
      <c r="G221" s="13">
        <f t="shared" si="14"/>
        <v>0</v>
      </c>
      <c r="H221" s="13">
        <f t="shared" si="14"/>
        <v>0</v>
      </c>
      <c r="I221" s="13">
        <f t="shared" si="14"/>
        <v>0</v>
      </c>
      <c r="J221" s="13">
        <f t="shared" si="14"/>
        <v>0</v>
      </c>
      <c r="K221" s="13">
        <f t="shared" si="14"/>
        <v>0</v>
      </c>
      <c r="L221" s="13">
        <f t="shared" si="14"/>
        <v>0</v>
      </c>
      <c r="M221" s="13">
        <f t="shared" si="14"/>
        <v>0</v>
      </c>
      <c r="N221" s="13">
        <f t="shared" si="14"/>
        <v>0</v>
      </c>
      <c r="O221" s="13">
        <f t="shared" si="14"/>
        <v>0</v>
      </c>
      <c r="P221" s="13">
        <f t="shared" si="14"/>
        <v>0</v>
      </c>
      <c r="Q221" s="13">
        <f t="shared" si="14"/>
        <v>0</v>
      </c>
      <c r="R221" s="13">
        <f t="shared" si="14"/>
        <v>0</v>
      </c>
      <c r="S221" s="13">
        <f t="shared" si="14"/>
        <v>0</v>
      </c>
      <c r="T221" s="13">
        <f t="shared" si="14"/>
        <v>0</v>
      </c>
      <c r="U221" s="13">
        <f t="shared" si="14"/>
        <v>0</v>
      </c>
      <c r="V221" s="13">
        <f t="shared" si="14"/>
        <v>0</v>
      </c>
    </row>
    <row r="222" spans="1:22" ht="11.25" customHeight="1" hidden="1" outlineLevel="1">
      <c r="A222" s="97"/>
      <c r="B222" s="21" t="s">
        <v>219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9"/>
      <c r="O222" s="6"/>
      <c r="P222" s="6"/>
      <c r="Q222" s="6"/>
      <c r="R222" s="9"/>
      <c r="S222" s="6"/>
      <c r="T222" s="6"/>
      <c r="U222" s="6"/>
      <c r="V222" s="9"/>
    </row>
    <row r="223" spans="1:22" ht="11.25" customHeight="1" hidden="1" outlineLevel="1">
      <c r="A223" s="97"/>
      <c r="B223" s="21" t="s">
        <v>220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9"/>
      <c r="O223" s="6"/>
      <c r="P223" s="6"/>
      <c r="Q223" s="6"/>
      <c r="R223" s="9"/>
      <c r="S223" s="6"/>
      <c r="T223" s="6"/>
      <c r="U223" s="6"/>
      <c r="V223" s="9"/>
    </row>
    <row r="224" spans="1:22" ht="11.25" customHeight="1" hidden="1" outlineLevel="1">
      <c r="A224" s="97"/>
      <c r="B224" s="21" t="s">
        <v>221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9"/>
      <c r="O224" s="6"/>
      <c r="P224" s="6"/>
      <c r="Q224" s="6"/>
      <c r="R224" s="9"/>
      <c r="S224" s="6"/>
      <c r="T224" s="6"/>
      <c r="U224" s="6"/>
      <c r="V224" s="9"/>
    </row>
    <row r="225" spans="1:22" ht="11.25" hidden="1" outlineLevel="1">
      <c r="A225" s="97"/>
      <c r="B225" s="21" t="s">
        <v>222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9"/>
      <c r="O225" s="6"/>
      <c r="P225" s="6"/>
      <c r="Q225" s="6"/>
      <c r="R225" s="9"/>
      <c r="S225" s="6"/>
      <c r="T225" s="6"/>
      <c r="U225" s="6"/>
      <c r="V225" s="9"/>
    </row>
    <row r="226" spans="1:22" ht="11.25" customHeight="1" hidden="1" outlineLevel="1">
      <c r="A226" s="97"/>
      <c r="B226" s="21" t="s">
        <v>223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9"/>
      <c r="O226" s="6"/>
      <c r="P226" s="6"/>
      <c r="Q226" s="6"/>
      <c r="R226" s="9"/>
      <c r="S226" s="6"/>
      <c r="T226" s="6"/>
      <c r="U226" s="6"/>
      <c r="V226" s="9"/>
    </row>
    <row r="227" spans="1:22" ht="11.25" customHeight="1" hidden="1" outlineLevel="1">
      <c r="A227" s="97"/>
      <c r="B227" s="21" t="s">
        <v>224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9"/>
      <c r="O227" s="6"/>
      <c r="P227" s="6"/>
      <c r="Q227" s="6"/>
      <c r="R227" s="9"/>
      <c r="S227" s="6"/>
      <c r="T227" s="6"/>
      <c r="U227" s="6"/>
      <c r="V227" s="9"/>
    </row>
    <row r="228" spans="1:22" ht="11.25" customHeight="1" hidden="1" outlineLevel="1">
      <c r="A228" s="97"/>
      <c r="B228" s="21" t="s">
        <v>225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9"/>
      <c r="O228" s="6"/>
      <c r="P228" s="6"/>
      <c r="Q228" s="6"/>
      <c r="R228" s="9"/>
      <c r="S228" s="6"/>
      <c r="T228" s="6"/>
      <c r="U228" s="6"/>
      <c r="V228" s="9"/>
    </row>
    <row r="229" spans="1:22" ht="11.25" customHeight="1" hidden="1" outlineLevel="1">
      <c r="A229" s="97"/>
      <c r="B229" s="21" t="s">
        <v>226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9"/>
      <c r="O229" s="6"/>
      <c r="P229" s="6"/>
      <c r="Q229" s="6"/>
      <c r="R229" s="9"/>
      <c r="S229" s="6"/>
      <c r="T229" s="6"/>
      <c r="U229" s="6"/>
      <c r="V229" s="9"/>
    </row>
    <row r="230" spans="1:22" ht="11.25" customHeight="1" hidden="1" outlineLevel="1">
      <c r="A230" s="97"/>
      <c r="B230" s="21" t="s">
        <v>227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9"/>
      <c r="O230" s="6"/>
      <c r="P230" s="6"/>
      <c r="Q230" s="6"/>
      <c r="R230" s="9"/>
      <c r="S230" s="6"/>
      <c r="T230" s="6"/>
      <c r="U230" s="6"/>
      <c r="V230" s="9"/>
    </row>
    <row r="231" spans="1:22" ht="11.25" customHeight="1" hidden="1" outlineLevel="1">
      <c r="A231" s="97"/>
      <c r="B231" s="21" t="s">
        <v>228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9"/>
      <c r="O231" s="6"/>
      <c r="P231" s="6"/>
      <c r="Q231" s="6"/>
      <c r="R231" s="9"/>
      <c r="S231" s="6"/>
      <c r="T231" s="6"/>
      <c r="U231" s="6"/>
      <c r="V231" s="9"/>
    </row>
    <row r="232" spans="1:22" ht="11.25" customHeight="1" hidden="1" outlineLevel="1">
      <c r="A232" s="97"/>
      <c r="B232" s="21" t="s">
        <v>229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"/>
      <c r="O232" s="6"/>
      <c r="P232" s="6"/>
      <c r="Q232" s="6"/>
      <c r="R232" s="9"/>
      <c r="S232" s="6"/>
      <c r="T232" s="6"/>
      <c r="U232" s="6"/>
      <c r="V232" s="9"/>
    </row>
    <row r="233" spans="1:22" ht="11.25" customHeight="1" hidden="1" outlineLevel="1">
      <c r="A233" s="97"/>
      <c r="B233" s="21" t="s">
        <v>230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"/>
      <c r="O233" s="6"/>
      <c r="P233" s="6"/>
      <c r="Q233" s="6"/>
      <c r="R233" s="9"/>
      <c r="S233" s="6"/>
      <c r="T233" s="6"/>
      <c r="U233" s="6"/>
      <c r="V233" s="9"/>
    </row>
    <row r="234" spans="1:22" ht="11.25" customHeight="1" hidden="1" outlineLevel="1">
      <c r="A234" s="97"/>
      <c r="B234" s="21" t="s">
        <v>231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"/>
      <c r="O234" s="6"/>
      <c r="P234" s="6"/>
      <c r="Q234" s="6"/>
      <c r="R234" s="9"/>
      <c r="S234" s="6"/>
      <c r="T234" s="6"/>
      <c r="U234" s="6"/>
      <c r="V234" s="9"/>
    </row>
    <row r="235" spans="1:22" ht="11.25" customHeight="1" hidden="1" outlineLevel="1">
      <c r="A235" s="97"/>
      <c r="B235" s="21" t="s">
        <v>232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9"/>
      <c r="O235" s="6"/>
      <c r="P235" s="6"/>
      <c r="Q235" s="6"/>
      <c r="R235" s="9"/>
      <c r="S235" s="6"/>
      <c r="T235" s="6"/>
      <c r="U235" s="6"/>
      <c r="V235" s="9"/>
    </row>
    <row r="236" spans="1:22" ht="11.25" customHeight="1" hidden="1" outlineLevel="1">
      <c r="A236" s="97"/>
      <c r="B236" s="21" t="s">
        <v>233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9"/>
      <c r="O236" s="6"/>
      <c r="P236" s="6"/>
      <c r="Q236" s="6"/>
      <c r="R236" s="9"/>
      <c r="S236" s="6"/>
      <c r="T236" s="6"/>
      <c r="U236" s="6"/>
      <c r="V236" s="9"/>
    </row>
    <row r="237" spans="1:22" ht="11.25" customHeight="1" hidden="1" outlineLevel="1">
      <c r="A237" s="97"/>
      <c r="B237" s="21" t="s">
        <v>234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9"/>
      <c r="O237" s="6"/>
      <c r="P237" s="6"/>
      <c r="Q237" s="6"/>
      <c r="R237" s="9"/>
      <c r="S237" s="6"/>
      <c r="T237" s="6"/>
      <c r="U237" s="6"/>
      <c r="V237" s="9"/>
    </row>
    <row r="238" spans="1:22" ht="11.25" customHeight="1" hidden="1" outlineLevel="1">
      <c r="A238" s="97"/>
      <c r="B238" s="21" t="s">
        <v>235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9"/>
      <c r="O238" s="6"/>
      <c r="P238" s="6"/>
      <c r="Q238" s="6"/>
      <c r="R238" s="9"/>
      <c r="S238" s="6"/>
      <c r="T238" s="6"/>
      <c r="U238" s="6"/>
      <c r="V238" s="9"/>
    </row>
    <row r="239" spans="1:22" ht="11.25" customHeight="1" hidden="1" outlineLevel="1">
      <c r="A239" s="97"/>
      <c r="B239" s="21" t="s">
        <v>236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9"/>
      <c r="O239" s="6"/>
      <c r="P239" s="6"/>
      <c r="Q239" s="6"/>
      <c r="R239" s="9"/>
      <c r="S239" s="6"/>
      <c r="T239" s="6"/>
      <c r="U239" s="6"/>
      <c r="V239" s="9"/>
    </row>
    <row r="240" spans="1:22" ht="11.25" customHeight="1" hidden="1" outlineLevel="1">
      <c r="A240" s="97"/>
      <c r="B240" s="21" t="s">
        <v>237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9"/>
      <c r="O240" s="6"/>
      <c r="P240" s="6"/>
      <c r="Q240" s="6"/>
      <c r="R240" s="9"/>
      <c r="S240" s="6"/>
      <c r="T240" s="6"/>
      <c r="U240" s="6"/>
      <c r="V240" s="9"/>
    </row>
    <row r="241" spans="1:22" ht="11.25" customHeight="1" hidden="1" outlineLevel="1">
      <c r="A241" s="97"/>
      <c r="B241" s="21" t="s">
        <v>238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9"/>
      <c r="O241" s="6"/>
      <c r="P241" s="6"/>
      <c r="Q241" s="6"/>
      <c r="R241" s="9"/>
      <c r="S241" s="6"/>
      <c r="T241" s="6"/>
      <c r="U241" s="6"/>
      <c r="V241" s="9"/>
    </row>
    <row r="242" spans="1:22" ht="11.25" customHeight="1" hidden="1" outlineLevel="1">
      <c r="A242" s="97"/>
      <c r="B242" s="21" t="s">
        <v>239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9"/>
      <c r="O242" s="6"/>
      <c r="P242" s="6"/>
      <c r="Q242" s="6"/>
      <c r="R242" s="9"/>
      <c r="S242" s="6"/>
      <c r="T242" s="6"/>
      <c r="U242" s="6"/>
      <c r="V242" s="9"/>
    </row>
    <row r="243" spans="1:22" ht="11.25" customHeight="1" hidden="1" outlineLevel="1">
      <c r="A243" s="97"/>
      <c r="B243" s="21" t="s">
        <v>240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9"/>
      <c r="O243" s="6"/>
      <c r="P243" s="6"/>
      <c r="Q243" s="6"/>
      <c r="R243" s="9"/>
      <c r="S243" s="6"/>
      <c r="T243" s="6"/>
      <c r="U243" s="6"/>
      <c r="V243" s="9"/>
    </row>
    <row r="244" spans="1:22" ht="11.25" hidden="1">
      <c r="A244" s="97"/>
      <c r="B244" s="18" t="s">
        <v>69</v>
      </c>
      <c r="C244" s="13">
        <f aca="true" t="shared" si="15" ref="C244:V244">SUM(C245:C249)</f>
        <v>0</v>
      </c>
      <c r="D244" s="13">
        <f t="shared" si="15"/>
        <v>0</v>
      </c>
      <c r="E244" s="13">
        <f t="shared" si="15"/>
        <v>0</v>
      </c>
      <c r="F244" s="13">
        <f t="shared" si="15"/>
        <v>0</v>
      </c>
      <c r="G244" s="13">
        <f t="shared" si="15"/>
        <v>0</v>
      </c>
      <c r="H244" s="13">
        <f t="shared" si="15"/>
        <v>0</v>
      </c>
      <c r="I244" s="13">
        <f t="shared" si="15"/>
        <v>0</v>
      </c>
      <c r="J244" s="13">
        <f t="shared" si="15"/>
        <v>0</v>
      </c>
      <c r="K244" s="13">
        <f t="shared" si="15"/>
        <v>0</v>
      </c>
      <c r="L244" s="13">
        <f t="shared" si="15"/>
        <v>0</v>
      </c>
      <c r="M244" s="13">
        <f t="shared" si="15"/>
        <v>0</v>
      </c>
      <c r="N244" s="13">
        <f t="shared" si="15"/>
        <v>0</v>
      </c>
      <c r="O244" s="13">
        <f t="shared" si="15"/>
        <v>0</v>
      </c>
      <c r="P244" s="13">
        <f t="shared" si="15"/>
        <v>0</v>
      </c>
      <c r="Q244" s="13">
        <f t="shared" si="15"/>
        <v>0</v>
      </c>
      <c r="R244" s="13">
        <f t="shared" si="15"/>
        <v>0</v>
      </c>
      <c r="S244" s="13">
        <f t="shared" si="15"/>
        <v>0</v>
      </c>
      <c r="T244" s="13">
        <f t="shared" si="15"/>
        <v>0</v>
      </c>
      <c r="U244" s="13">
        <f t="shared" si="15"/>
        <v>0</v>
      </c>
      <c r="V244" s="13">
        <f t="shared" si="15"/>
        <v>0</v>
      </c>
    </row>
    <row r="245" spans="1:22" ht="11.25" customHeight="1" hidden="1" outlineLevel="1">
      <c r="A245" s="97"/>
      <c r="B245" s="21" t="s">
        <v>241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9"/>
      <c r="O245" s="6"/>
      <c r="P245" s="6"/>
      <c r="Q245" s="6"/>
      <c r="R245" s="9"/>
      <c r="S245" s="6"/>
      <c r="T245" s="6"/>
      <c r="U245" s="6"/>
      <c r="V245" s="9"/>
    </row>
    <row r="246" spans="1:22" ht="11.25" customHeight="1" hidden="1" outlineLevel="1">
      <c r="A246" s="97"/>
      <c r="B246" s="21" t="s">
        <v>242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9"/>
      <c r="O246" s="6"/>
      <c r="P246" s="6"/>
      <c r="Q246" s="6"/>
      <c r="R246" s="9"/>
      <c r="S246" s="6"/>
      <c r="T246" s="6"/>
      <c r="U246" s="6"/>
      <c r="V246" s="9"/>
    </row>
    <row r="247" spans="1:22" ht="11.25" customHeight="1" hidden="1" outlineLevel="1">
      <c r="A247" s="97"/>
      <c r="B247" s="21" t="s">
        <v>243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9"/>
      <c r="O247" s="6"/>
      <c r="P247" s="6"/>
      <c r="Q247" s="6"/>
      <c r="R247" s="9"/>
      <c r="S247" s="6"/>
      <c r="T247" s="6"/>
      <c r="U247" s="6"/>
      <c r="V247" s="9"/>
    </row>
    <row r="248" spans="1:22" ht="11.25" customHeight="1" hidden="1" outlineLevel="1">
      <c r="A248" s="97"/>
      <c r="B248" s="21" t="s">
        <v>244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9"/>
      <c r="O248" s="6"/>
      <c r="P248" s="6"/>
      <c r="Q248" s="6"/>
      <c r="R248" s="9"/>
      <c r="S248" s="6"/>
      <c r="T248" s="6"/>
      <c r="U248" s="6"/>
      <c r="V248" s="9"/>
    </row>
    <row r="249" spans="1:22" ht="11.25" customHeight="1" hidden="1" outlineLevel="1">
      <c r="A249" s="97"/>
      <c r="B249" s="21" t="s">
        <v>245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9"/>
      <c r="O249" s="6"/>
      <c r="P249" s="6"/>
      <c r="Q249" s="6"/>
      <c r="R249" s="9"/>
      <c r="S249" s="6"/>
      <c r="T249" s="6"/>
      <c r="U249" s="6"/>
      <c r="V249" s="9"/>
    </row>
    <row r="250" spans="1:22" ht="11.25" customHeight="1" hidden="1" outlineLevel="1">
      <c r="A250" s="98"/>
      <c r="B250" s="20" t="s">
        <v>75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9"/>
      <c r="O250" s="6"/>
      <c r="P250" s="6"/>
      <c r="Q250" s="6"/>
      <c r="R250" s="9"/>
      <c r="S250" s="6"/>
      <c r="T250" s="6"/>
      <c r="U250" s="6"/>
      <c r="V250" s="9"/>
    </row>
    <row r="251" spans="1:22" ht="11.25" hidden="1">
      <c r="A251" s="94" t="s">
        <v>246</v>
      </c>
      <c r="B251" s="10" t="s">
        <v>15</v>
      </c>
      <c r="C251" s="11">
        <f aca="true" t="shared" si="16" ref="C251:V251">C252+C268+C293+C301</f>
        <v>0</v>
      </c>
      <c r="D251" s="11">
        <f t="shared" si="16"/>
        <v>0</v>
      </c>
      <c r="E251" s="11">
        <f t="shared" si="16"/>
        <v>0</v>
      </c>
      <c r="F251" s="11">
        <f t="shared" si="16"/>
        <v>0</v>
      </c>
      <c r="G251" s="11">
        <f t="shared" si="16"/>
        <v>0</v>
      </c>
      <c r="H251" s="11">
        <f t="shared" si="16"/>
        <v>0</v>
      </c>
      <c r="I251" s="11">
        <f t="shared" si="16"/>
        <v>0</v>
      </c>
      <c r="J251" s="11">
        <f t="shared" si="16"/>
        <v>0</v>
      </c>
      <c r="K251" s="11">
        <f t="shared" si="16"/>
        <v>0</v>
      </c>
      <c r="L251" s="11">
        <f t="shared" si="16"/>
        <v>0</v>
      </c>
      <c r="M251" s="11">
        <f t="shared" si="16"/>
        <v>0</v>
      </c>
      <c r="N251" s="11">
        <f t="shared" si="16"/>
        <v>0</v>
      </c>
      <c r="O251" s="11">
        <f t="shared" si="16"/>
        <v>0</v>
      </c>
      <c r="P251" s="11">
        <f t="shared" si="16"/>
        <v>0</v>
      </c>
      <c r="Q251" s="11">
        <f t="shared" si="16"/>
        <v>0</v>
      </c>
      <c r="R251" s="11">
        <f t="shared" si="16"/>
        <v>0</v>
      </c>
      <c r="S251" s="11">
        <f t="shared" si="16"/>
        <v>0</v>
      </c>
      <c r="T251" s="11">
        <f t="shared" si="16"/>
        <v>0</v>
      </c>
      <c r="U251" s="11">
        <f t="shared" si="16"/>
        <v>0</v>
      </c>
      <c r="V251" s="11">
        <f t="shared" si="16"/>
        <v>0</v>
      </c>
    </row>
    <row r="252" spans="1:22" ht="11.25" hidden="1">
      <c r="A252" s="95"/>
      <c r="B252" s="12" t="s">
        <v>16</v>
      </c>
      <c r="C252" s="13">
        <f aca="true" t="shared" si="17" ref="C252:V252">SUM(C253:C267)</f>
        <v>0</v>
      </c>
      <c r="D252" s="13">
        <f t="shared" si="17"/>
        <v>0</v>
      </c>
      <c r="E252" s="13">
        <f t="shared" si="17"/>
        <v>0</v>
      </c>
      <c r="F252" s="13">
        <f t="shared" si="17"/>
        <v>0</v>
      </c>
      <c r="G252" s="13">
        <f t="shared" si="17"/>
        <v>0</v>
      </c>
      <c r="H252" s="13">
        <f t="shared" si="17"/>
        <v>0</v>
      </c>
      <c r="I252" s="13">
        <f t="shared" si="17"/>
        <v>0</v>
      </c>
      <c r="J252" s="13">
        <f t="shared" si="17"/>
        <v>0</v>
      </c>
      <c r="K252" s="13">
        <f t="shared" si="17"/>
        <v>0</v>
      </c>
      <c r="L252" s="13">
        <f t="shared" si="17"/>
        <v>0</v>
      </c>
      <c r="M252" s="13">
        <f t="shared" si="17"/>
        <v>0</v>
      </c>
      <c r="N252" s="13">
        <f t="shared" si="17"/>
        <v>0</v>
      </c>
      <c r="O252" s="13">
        <f t="shared" si="17"/>
        <v>0</v>
      </c>
      <c r="P252" s="13">
        <f t="shared" si="17"/>
        <v>0</v>
      </c>
      <c r="Q252" s="13">
        <f t="shared" si="17"/>
        <v>0</v>
      </c>
      <c r="R252" s="13">
        <f t="shared" si="17"/>
        <v>0</v>
      </c>
      <c r="S252" s="13">
        <f t="shared" si="17"/>
        <v>0</v>
      </c>
      <c r="T252" s="13">
        <f t="shared" si="17"/>
        <v>0</v>
      </c>
      <c r="U252" s="13">
        <f t="shared" si="17"/>
        <v>0</v>
      </c>
      <c r="V252" s="13">
        <f t="shared" si="17"/>
        <v>0</v>
      </c>
    </row>
    <row r="253" spans="1:22" ht="11.25" hidden="1" outlineLevel="1">
      <c r="A253" s="95"/>
      <c r="B253" s="14" t="s">
        <v>247</v>
      </c>
      <c r="C253" s="22"/>
      <c r="D253" s="22"/>
      <c r="E253" s="22"/>
      <c r="F253" s="22"/>
      <c r="G253" s="23"/>
      <c r="H253" s="22"/>
      <c r="I253" s="22"/>
      <c r="J253" s="24"/>
      <c r="K253" s="23"/>
      <c r="L253" s="22"/>
      <c r="M253" s="24"/>
      <c r="N253" s="6"/>
      <c r="O253" s="25"/>
      <c r="P253" s="22"/>
      <c r="Q253" s="24"/>
      <c r="R253" s="26"/>
      <c r="S253" s="6"/>
      <c r="T253" s="22"/>
      <c r="U253" s="24"/>
      <c r="V253" s="14"/>
    </row>
    <row r="254" spans="1:22" ht="11.25" hidden="1" outlineLevel="1">
      <c r="A254" s="95"/>
      <c r="B254" s="14" t="s">
        <v>248</v>
      </c>
      <c r="C254" s="22"/>
      <c r="D254" s="22"/>
      <c r="E254" s="22"/>
      <c r="F254" s="22"/>
      <c r="G254" s="25"/>
      <c r="H254" s="22"/>
      <c r="I254" s="22"/>
      <c r="J254" s="24"/>
      <c r="K254" s="6"/>
      <c r="L254" s="22"/>
      <c r="M254" s="24"/>
      <c r="N254" s="6"/>
      <c r="O254" s="6"/>
      <c r="P254" s="22"/>
      <c r="Q254" s="24"/>
      <c r="R254" s="26"/>
      <c r="S254" s="6"/>
      <c r="T254" s="22"/>
      <c r="U254" s="24"/>
      <c r="V254" s="14"/>
    </row>
    <row r="255" spans="1:22" ht="11.25" hidden="1" outlineLevel="1">
      <c r="A255" s="95"/>
      <c r="B255" s="14" t="s">
        <v>249</v>
      </c>
      <c r="C255" s="22"/>
      <c r="D255" s="22"/>
      <c r="E255" s="22"/>
      <c r="F255" s="22"/>
      <c r="G255" s="25"/>
      <c r="H255" s="22"/>
      <c r="I255" s="22"/>
      <c r="J255" s="24"/>
      <c r="K255" s="6"/>
      <c r="L255" s="22"/>
      <c r="M255" s="24"/>
      <c r="N255" s="6"/>
      <c r="O255" s="6"/>
      <c r="P255" s="22"/>
      <c r="Q255" s="24"/>
      <c r="R255" s="26"/>
      <c r="S255" s="6"/>
      <c r="T255" s="22"/>
      <c r="U255" s="24"/>
      <c r="V255" s="14"/>
    </row>
    <row r="256" spans="1:22" ht="11.25" hidden="1" outlineLevel="1">
      <c r="A256" s="95"/>
      <c r="B256" s="14" t="s">
        <v>250</v>
      </c>
      <c r="C256" s="22"/>
      <c r="D256" s="22"/>
      <c r="E256" s="22"/>
      <c r="F256" s="22"/>
      <c r="G256" s="6"/>
      <c r="H256" s="22"/>
      <c r="I256" s="22"/>
      <c r="J256" s="24"/>
      <c r="L256" s="22"/>
      <c r="M256" s="24"/>
      <c r="N256" s="6"/>
      <c r="O256" s="6"/>
      <c r="P256" s="22"/>
      <c r="Q256" s="24"/>
      <c r="R256" s="26"/>
      <c r="S256" s="6"/>
      <c r="T256" s="22"/>
      <c r="U256" s="24"/>
      <c r="V256" s="14"/>
    </row>
    <row r="257" spans="1:22" ht="11.25" hidden="1" outlineLevel="1">
      <c r="A257" s="95"/>
      <c r="B257" s="14" t="s">
        <v>251</v>
      </c>
      <c r="C257" s="22"/>
      <c r="D257" s="22"/>
      <c r="E257" s="22"/>
      <c r="F257" s="22"/>
      <c r="G257" s="6"/>
      <c r="H257" s="22"/>
      <c r="I257" s="22"/>
      <c r="J257" s="24"/>
      <c r="K257" s="6"/>
      <c r="L257" s="22"/>
      <c r="M257" s="24"/>
      <c r="N257" s="6"/>
      <c r="O257" s="6"/>
      <c r="P257" s="22"/>
      <c r="Q257" s="24"/>
      <c r="R257" s="26"/>
      <c r="S257" s="6"/>
      <c r="T257" s="22"/>
      <c r="U257" s="24"/>
      <c r="V257" s="14"/>
    </row>
    <row r="258" spans="1:22" ht="11.25" hidden="1" outlineLevel="1">
      <c r="A258" s="95"/>
      <c r="B258" s="14" t="s">
        <v>252</v>
      </c>
      <c r="C258" s="22"/>
      <c r="D258" s="22"/>
      <c r="E258" s="22"/>
      <c r="F258" s="22"/>
      <c r="G258" s="25"/>
      <c r="H258" s="22"/>
      <c r="I258" s="22"/>
      <c r="J258" s="24"/>
      <c r="K258" s="6"/>
      <c r="L258" s="22"/>
      <c r="M258" s="24"/>
      <c r="N258" s="6"/>
      <c r="O258" s="6"/>
      <c r="P258" s="22"/>
      <c r="Q258" s="24"/>
      <c r="R258" s="26"/>
      <c r="S258" s="6"/>
      <c r="T258" s="22"/>
      <c r="U258" s="24"/>
      <c r="V258" s="14"/>
    </row>
    <row r="259" spans="1:22" ht="11.25" hidden="1" outlineLevel="1">
      <c r="A259" s="95"/>
      <c r="B259" s="14" t="s">
        <v>253</v>
      </c>
      <c r="C259" s="22"/>
      <c r="D259" s="22"/>
      <c r="E259" s="22"/>
      <c r="F259" s="22"/>
      <c r="G259" s="25"/>
      <c r="H259" s="22"/>
      <c r="I259" s="22"/>
      <c r="J259" s="24"/>
      <c r="K259" s="6"/>
      <c r="L259" s="22"/>
      <c r="M259" s="24"/>
      <c r="N259" s="6"/>
      <c r="O259" s="6"/>
      <c r="P259" s="22"/>
      <c r="Q259" s="24"/>
      <c r="R259" s="26"/>
      <c r="S259" s="6"/>
      <c r="T259" s="22"/>
      <c r="U259" s="24"/>
      <c r="V259" s="14"/>
    </row>
    <row r="260" spans="1:22" ht="11.25" hidden="1" outlineLevel="1">
      <c r="A260" s="95"/>
      <c r="B260" s="14" t="s">
        <v>254</v>
      </c>
      <c r="C260" s="22"/>
      <c r="D260" s="22"/>
      <c r="E260" s="22"/>
      <c r="F260" s="22"/>
      <c r="G260" s="25"/>
      <c r="H260" s="22"/>
      <c r="I260" s="22"/>
      <c r="J260" s="24"/>
      <c r="K260" s="6"/>
      <c r="L260" s="22"/>
      <c r="M260" s="24"/>
      <c r="N260" s="6"/>
      <c r="O260" s="6"/>
      <c r="P260" s="22"/>
      <c r="Q260" s="24"/>
      <c r="R260" s="26"/>
      <c r="S260" s="6"/>
      <c r="T260" s="22"/>
      <c r="U260" s="24"/>
      <c r="V260" s="14"/>
    </row>
    <row r="261" spans="1:22" ht="11.25" hidden="1" outlineLevel="1">
      <c r="A261" s="95"/>
      <c r="B261" s="14" t="s">
        <v>255</v>
      </c>
      <c r="C261" s="22"/>
      <c r="D261" s="22"/>
      <c r="E261" s="22"/>
      <c r="F261" s="22"/>
      <c r="G261" s="25"/>
      <c r="H261" s="22"/>
      <c r="I261" s="22"/>
      <c r="J261" s="24"/>
      <c r="K261" s="6"/>
      <c r="L261" s="22"/>
      <c r="M261" s="24"/>
      <c r="N261" s="6"/>
      <c r="O261" s="6"/>
      <c r="P261" s="22"/>
      <c r="Q261" s="24"/>
      <c r="R261" s="26"/>
      <c r="S261" s="6"/>
      <c r="T261" s="22"/>
      <c r="U261" s="24"/>
      <c r="V261" s="14"/>
    </row>
    <row r="262" spans="1:22" s="29" customFormat="1" ht="11.25" hidden="1" outlineLevel="1">
      <c r="A262" s="95"/>
      <c r="B262" s="14" t="s">
        <v>256</v>
      </c>
      <c r="C262" s="22"/>
      <c r="D262" s="22"/>
      <c r="E262" s="22"/>
      <c r="F262" s="22"/>
      <c r="G262" s="25"/>
      <c r="H262" s="22"/>
      <c r="I262" s="22"/>
      <c r="J262" s="27"/>
      <c r="K262" s="6"/>
      <c r="L262" s="22"/>
      <c r="M262" s="27"/>
      <c r="N262" s="6"/>
      <c r="O262" s="6"/>
      <c r="P262" s="22"/>
      <c r="Q262" s="27"/>
      <c r="R262" s="26"/>
      <c r="S262" s="6"/>
      <c r="T262" s="22"/>
      <c r="U262" s="27"/>
      <c r="V262" s="28"/>
    </row>
    <row r="263" spans="1:22" s="29" customFormat="1" ht="11.25" hidden="1" outlineLevel="1">
      <c r="A263" s="95"/>
      <c r="B263" s="14" t="s">
        <v>257</v>
      </c>
      <c r="C263" s="22"/>
      <c r="D263" s="22"/>
      <c r="E263" s="22"/>
      <c r="F263" s="22"/>
      <c r="G263" s="25"/>
      <c r="H263" s="22"/>
      <c r="I263" s="22"/>
      <c r="J263" s="27"/>
      <c r="K263" s="30"/>
      <c r="L263" s="22"/>
      <c r="M263" s="27"/>
      <c r="N263" s="6"/>
      <c r="O263" s="30"/>
      <c r="P263" s="22"/>
      <c r="Q263" s="27"/>
      <c r="R263" s="26"/>
      <c r="S263" s="30"/>
      <c r="T263" s="22"/>
      <c r="U263" s="27"/>
      <c r="V263" s="28"/>
    </row>
    <row r="264" spans="1:22" s="29" customFormat="1" ht="11.25" hidden="1" outlineLevel="1">
      <c r="A264" s="95"/>
      <c r="B264" s="14" t="s">
        <v>258</v>
      </c>
      <c r="C264" s="22"/>
      <c r="D264" s="22"/>
      <c r="E264" s="22"/>
      <c r="F264" s="22"/>
      <c r="G264" s="31"/>
      <c r="H264" s="22"/>
      <c r="I264" s="22"/>
      <c r="J264" s="27"/>
      <c r="K264" s="30"/>
      <c r="L264" s="22"/>
      <c r="M264" s="27"/>
      <c r="N264" s="6"/>
      <c r="O264" s="30"/>
      <c r="P264" s="22"/>
      <c r="Q264" s="27"/>
      <c r="R264" s="26"/>
      <c r="S264" s="30"/>
      <c r="T264" s="22"/>
      <c r="U264" s="27"/>
      <c r="V264" s="28"/>
    </row>
    <row r="265" spans="1:22" ht="11.25" hidden="1" outlineLevel="1">
      <c r="A265" s="95"/>
      <c r="B265" s="14" t="s">
        <v>259</v>
      </c>
      <c r="C265" s="22"/>
      <c r="D265" s="22"/>
      <c r="E265" s="22"/>
      <c r="F265" s="22"/>
      <c r="G265" s="31"/>
      <c r="H265" s="22"/>
      <c r="I265" s="22"/>
      <c r="J265" s="24"/>
      <c r="K265" s="30"/>
      <c r="L265" s="22"/>
      <c r="M265" s="24"/>
      <c r="N265" s="6"/>
      <c r="O265" s="30"/>
      <c r="P265" s="22"/>
      <c r="Q265" s="24"/>
      <c r="R265" s="26"/>
      <c r="S265" s="30"/>
      <c r="T265" s="22"/>
      <c r="U265" s="24"/>
      <c r="V265" s="14"/>
    </row>
    <row r="266" spans="1:22" ht="11.25" hidden="1" outlineLevel="1">
      <c r="A266" s="95"/>
      <c r="B266" s="14" t="s">
        <v>260</v>
      </c>
      <c r="C266" s="22"/>
      <c r="D266" s="22"/>
      <c r="E266" s="22"/>
      <c r="F266" s="22"/>
      <c r="G266" s="31"/>
      <c r="H266" s="22"/>
      <c r="I266" s="22"/>
      <c r="J266" s="24"/>
      <c r="K266" s="6"/>
      <c r="L266" s="22"/>
      <c r="M266" s="24"/>
      <c r="N266" s="6"/>
      <c r="O266" s="6"/>
      <c r="P266" s="22"/>
      <c r="Q266" s="24"/>
      <c r="R266" s="26"/>
      <c r="S266" s="6"/>
      <c r="T266" s="22"/>
      <c r="U266" s="24"/>
      <c r="V266" s="14"/>
    </row>
    <row r="267" spans="1:22" ht="11.25" hidden="1" outlineLevel="1">
      <c r="A267" s="95"/>
      <c r="B267" s="14" t="s">
        <v>261</v>
      </c>
      <c r="C267" s="22"/>
      <c r="D267" s="22"/>
      <c r="E267" s="22"/>
      <c r="F267" s="22"/>
      <c r="G267" s="7"/>
      <c r="H267" s="22"/>
      <c r="I267" s="22"/>
      <c r="J267" s="24"/>
      <c r="K267" s="6"/>
      <c r="L267" s="22"/>
      <c r="M267" s="24"/>
      <c r="N267" s="6"/>
      <c r="O267" s="6"/>
      <c r="P267" s="22"/>
      <c r="Q267" s="24"/>
      <c r="R267" s="26"/>
      <c r="S267" s="6"/>
      <c r="T267" s="22"/>
      <c r="U267" s="24"/>
      <c r="V267" s="14"/>
    </row>
    <row r="268" spans="1:22" ht="11.25" hidden="1">
      <c r="A268" s="95"/>
      <c r="B268" s="18" t="s">
        <v>40</v>
      </c>
      <c r="C268" s="13">
        <f aca="true" t="shared" si="18" ref="C268:V268">SUM(C269:C292)</f>
        <v>0</v>
      </c>
      <c r="D268" s="13">
        <f t="shared" si="18"/>
        <v>0</v>
      </c>
      <c r="E268" s="13">
        <f t="shared" si="18"/>
        <v>0</v>
      </c>
      <c r="F268" s="13">
        <f t="shared" si="18"/>
        <v>0</v>
      </c>
      <c r="G268" s="13">
        <f t="shared" si="18"/>
        <v>0</v>
      </c>
      <c r="H268" s="13">
        <f t="shared" si="18"/>
        <v>0</v>
      </c>
      <c r="I268" s="13">
        <f t="shared" si="18"/>
        <v>0</v>
      </c>
      <c r="J268" s="13">
        <f t="shared" si="18"/>
        <v>0</v>
      </c>
      <c r="K268" s="13">
        <f t="shared" si="18"/>
        <v>0</v>
      </c>
      <c r="L268" s="13">
        <f t="shared" si="18"/>
        <v>0</v>
      </c>
      <c r="M268" s="13">
        <f t="shared" si="18"/>
        <v>0</v>
      </c>
      <c r="N268" s="13">
        <f t="shared" si="18"/>
        <v>0</v>
      </c>
      <c r="O268" s="13">
        <f t="shared" si="18"/>
        <v>0</v>
      </c>
      <c r="P268" s="13">
        <f t="shared" si="18"/>
        <v>0</v>
      </c>
      <c r="Q268" s="13">
        <f t="shared" si="18"/>
        <v>0</v>
      </c>
      <c r="R268" s="13">
        <f t="shared" si="18"/>
        <v>0</v>
      </c>
      <c r="S268" s="13">
        <f t="shared" si="18"/>
        <v>0</v>
      </c>
      <c r="T268" s="13">
        <f t="shared" si="18"/>
        <v>0</v>
      </c>
      <c r="U268" s="13">
        <f t="shared" si="18"/>
        <v>0</v>
      </c>
      <c r="V268" s="13">
        <f t="shared" si="18"/>
        <v>0</v>
      </c>
    </row>
    <row r="269" spans="1:22" ht="11.25" hidden="1" outlineLevel="1">
      <c r="A269" s="95"/>
      <c r="B269" s="14" t="s">
        <v>262</v>
      </c>
      <c r="C269" s="32"/>
      <c r="D269" s="32"/>
      <c r="E269" s="32"/>
      <c r="F269" s="33"/>
      <c r="G269" s="25"/>
      <c r="H269" s="22"/>
      <c r="I269" s="33"/>
      <c r="J269" s="26"/>
      <c r="K269" s="6"/>
      <c r="L269" s="22"/>
      <c r="M269" s="26"/>
      <c r="N269" s="6"/>
      <c r="O269" s="6"/>
      <c r="P269" s="22"/>
      <c r="Q269" s="26"/>
      <c r="R269" s="26"/>
      <c r="S269" s="6"/>
      <c r="T269" s="22"/>
      <c r="U269" s="26"/>
      <c r="V269" s="14"/>
    </row>
    <row r="270" spans="1:22" ht="11.25" hidden="1" outlineLevel="1">
      <c r="A270" s="95"/>
      <c r="B270" s="14" t="s">
        <v>263</v>
      </c>
      <c r="C270" s="32"/>
      <c r="D270" s="32"/>
      <c r="E270" s="32"/>
      <c r="F270" s="33"/>
      <c r="G270" s="25"/>
      <c r="H270" s="22"/>
      <c r="I270" s="33"/>
      <c r="J270" s="26"/>
      <c r="K270" s="6"/>
      <c r="L270" s="22"/>
      <c r="M270" s="26"/>
      <c r="N270" s="6"/>
      <c r="O270" s="6"/>
      <c r="P270" s="22"/>
      <c r="Q270" s="26"/>
      <c r="R270" s="26"/>
      <c r="S270" s="6"/>
      <c r="T270" s="22"/>
      <c r="U270" s="26"/>
      <c r="V270" s="14"/>
    </row>
    <row r="271" spans="1:22" ht="11.25" hidden="1" outlineLevel="1">
      <c r="A271" s="95"/>
      <c r="B271" s="14" t="s">
        <v>264</v>
      </c>
      <c r="C271" s="32"/>
      <c r="D271" s="32"/>
      <c r="E271" s="32"/>
      <c r="F271" s="33"/>
      <c r="G271" s="7"/>
      <c r="H271" s="22"/>
      <c r="I271" s="32"/>
      <c r="J271" s="26"/>
      <c r="K271" s="6"/>
      <c r="L271" s="22"/>
      <c r="M271" s="26"/>
      <c r="N271" s="6"/>
      <c r="O271" s="6"/>
      <c r="P271" s="22"/>
      <c r="Q271" s="26"/>
      <c r="R271" s="26"/>
      <c r="S271" s="6"/>
      <c r="T271" s="22"/>
      <c r="U271" s="26"/>
      <c r="V271" s="14"/>
    </row>
    <row r="272" spans="1:22" ht="11.25" hidden="1" outlineLevel="1">
      <c r="A272" s="95"/>
      <c r="B272" s="14" t="s">
        <v>265</v>
      </c>
      <c r="C272" s="32"/>
      <c r="D272" s="32"/>
      <c r="E272" s="32"/>
      <c r="F272" s="33"/>
      <c r="G272" s="7"/>
      <c r="H272" s="22"/>
      <c r="I272" s="32"/>
      <c r="J272" s="26"/>
      <c r="K272" s="6"/>
      <c r="L272" s="22"/>
      <c r="M272" s="26"/>
      <c r="N272" s="6"/>
      <c r="O272" s="6"/>
      <c r="P272" s="22"/>
      <c r="Q272" s="26"/>
      <c r="R272" s="26"/>
      <c r="S272" s="6"/>
      <c r="T272" s="22"/>
      <c r="U272" s="26"/>
      <c r="V272" s="14"/>
    </row>
    <row r="273" spans="1:22" ht="11.25" hidden="1" outlineLevel="1">
      <c r="A273" s="95"/>
      <c r="B273" s="14" t="s">
        <v>266</v>
      </c>
      <c r="C273" s="32"/>
      <c r="D273" s="32"/>
      <c r="E273" s="32"/>
      <c r="F273" s="33"/>
      <c r="G273" s="7"/>
      <c r="H273" s="22"/>
      <c r="I273" s="32"/>
      <c r="J273" s="26"/>
      <c r="K273" s="6"/>
      <c r="L273" s="22"/>
      <c r="M273" s="26"/>
      <c r="N273" s="6"/>
      <c r="O273" s="6"/>
      <c r="P273" s="22"/>
      <c r="Q273" s="26"/>
      <c r="R273" s="26"/>
      <c r="S273" s="6"/>
      <c r="T273" s="22"/>
      <c r="U273" s="26"/>
      <c r="V273" s="14"/>
    </row>
    <row r="274" spans="1:22" ht="11.25" hidden="1" outlineLevel="1">
      <c r="A274" s="95"/>
      <c r="B274" s="14" t="s">
        <v>267</v>
      </c>
      <c r="C274" s="32"/>
      <c r="D274" s="32"/>
      <c r="E274" s="32"/>
      <c r="F274" s="33"/>
      <c r="G274" s="7"/>
      <c r="H274" s="22"/>
      <c r="I274" s="32"/>
      <c r="J274" s="26"/>
      <c r="K274" s="6"/>
      <c r="L274" s="22"/>
      <c r="M274" s="26"/>
      <c r="N274" s="6"/>
      <c r="O274" s="6"/>
      <c r="P274" s="22"/>
      <c r="Q274" s="26"/>
      <c r="R274" s="26"/>
      <c r="S274" s="6"/>
      <c r="T274" s="22"/>
      <c r="U274" s="26"/>
      <c r="V274" s="14"/>
    </row>
    <row r="275" spans="1:22" ht="11.25" hidden="1" outlineLevel="1">
      <c r="A275" s="95"/>
      <c r="B275" s="14" t="s">
        <v>268</v>
      </c>
      <c r="C275" s="32"/>
      <c r="D275" s="32"/>
      <c r="E275" s="32"/>
      <c r="F275" s="33"/>
      <c r="G275" s="7"/>
      <c r="H275" s="22"/>
      <c r="I275" s="32"/>
      <c r="J275" s="26"/>
      <c r="K275" s="6"/>
      <c r="L275" s="22"/>
      <c r="M275" s="26"/>
      <c r="N275" s="6"/>
      <c r="O275" s="6"/>
      <c r="P275" s="22"/>
      <c r="Q275" s="26"/>
      <c r="R275" s="26"/>
      <c r="S275" s="6"/>
      <c r="T275" s="22"/>
      <c r="U275" s="26"/>
      <c r="V275" s="14"/>
    </row>
    <row r="276" spans="1:22" ht="11.25" hidden="1" outlineLevel="1">
      <c r="A276" s="95"/>
      <c r="B276" s="14" t="s">
        <v>269</v>
      </c>
      <c r="C276" s="32"/>
      <c r="D276" s="32"/>
      <c r="E276" s="32"/>
      <c r="F276" s="33"/>
      <c r="G276" s="7"/>
      <c r="H276" s="22"/>
      <c r="I276" s="32"/>
      <c r="J276" s="26"/>
      <c r="K276" s="6"/>
      <c r="L276" s="22"/>
      <c r="M276" s="26"/>
      <c r="N276" s="6"/>
      <c r="O276" s="6"/>
      <c r="P276" s="22"/>
      <c r="Q276" s="26"/>
      <c r="R276" s="26"/>
      <c r="S276" s="6"/>
      <c r="T276" s="22"/>
      <c r="U276" s="26"/>
      <c r="V276" s="14"/>
    </row>
    <row r="277" spans="1:22" ht="11.25" hidden="1" outlineLevel="1">
      <c r="A277" s="95"/>
      <c r="B277" s="14" t="s">
        <v>270</v>
      </c>
      <c r="C277" s="32"/>
      <c r="D277" s="32"/>
      <c r="E277" s="32"/>
      <c r="F277" s="33"/>
      <c r="G277" s="7"/>
      <c r="H277" s="22"/>
      <c r="I277" s="32"/>
      <c r="J277" s="26"/>
      <c r="K277" s="6"/>
      <c r="L277" s="22"/>
      <c r="M277" s="26"/>
      <c r="N277" s="6"/>
      <c r="O277" s="6"/>
      <c r="P277" s="22"/>
      <c r="Q277" s="26"/>
      <c r="R277" s="26"/>
      <c r="S277" s="6"/>
      <c r="T277" s="22"/>
      <c r="U277" s="26"/>
      <c r="V277" s="14"/>
    </row>
    <row r="278" spans="1:22" ht="11.25" hidden="1" outlineLevel="1">
      <c r="A278" s="95"/>
      <c r="B278" s="14" t="s">
        <v>271</v>
      </c>
      <c r="C278" s="32"/>
      <c r="D278" s="32"/>
      <c r="E278" s="32"/>
      <c r="F278" s="33"/>
      <c r="G278" s="7"/>
      <c r="H278" s="22"/>
      <c r="I278" s="32"/>
      <c r="J278" s="26"/>
      <c r="K278" s="6"/>
      <c r="L278" s="22"/>
      <c r="M278" s="26"/>
      <c r="N278" s="6"/>
      <c r="O278" s="6"/>
      <c r="P278" s="22"/>
      <c r="Q278" s="26"/>
      <c r="R278" s="26"/>
      <c r="S278" s="6"/>
      <c r="T278" s="22"/>
      <c r="U278" s="26"/>
      <c r="V278" s="14"/>
    </row>
    <row r="279" spans="1:22" ht="11.25" hidden="1" outlineLevel="1">
      <c r="A279" s="95"/>
      <c r="B279" s="14" t="s">
        <v>272</v>
      </c>
      <c r="C279" s="32"/>
      <c r="D279" s="32"/>
      <c r="E279" s="32"/>
      <c r="F279" s="33"/>
      <c r="G279" s="7"/>
      <c r="H279" s="22"/>
      <c r="I279" s="32"/>
      <c r="J279" s="26"/>
      <c r="K279" s="6"/>
      <c r="L279" s="22"/>
      <c r="M279" s="26"/>
      <c r="N279" s="6"/>
      <c r="O279" s="6"/>
      <c r="P279" s="22"/>
      <c r="Q279" s="26"/>
      <c r="R279" s="26"/>
      <c r="S279" s="6"/>
      <c r="T279" s="22"/>
      <c r="U279" s="26"/>
      <c r="V279" s="14"/>
    </row>
    <row r="280" spans="1:22" ht="11.25" hidden="1" outlineLevel="1">
      <c r="A280" s="95"/>
      <c r="B280" s="14" t="s">
        <v>273</v>
      </c>
      <c r="C280" s="32"/>
      <c r="D280" s="32"/>
      <c r="E280" s="32"/>
      <c r="F280" s="33"/>
      <c r="G280" s="7"/>
      <c r="H280" s="22"/>
      <c r="I280" s="32"/>
      <c r="J280" s="26"/>
      <c r="K280" s="6"/>
      <c r="L280" s="22"/>
      <c r="M280" s="26"/>
      <c r="N280" s="6"/>
      <c r="O280" s="6"/>
      <c r="P280" s="22"/>
      <c r="Q280" s="26"/>
      <c r="R280" s="26"/>
      <c r="S280" s="6"/>
      <c r="T280" s="22"/>
      <c r="U280" s="26"/>
      <c r="V280" s="14"/>
    </row>
    <row r="281" spans="1:22" ht="11.25" hidden="1" outlineLevel="1">
      <c r="A281" s="95"/>
      <c r="B281" s="14" t="s">
        <v>274</v>
      </c>
      <c r="C281" s="32"/>
      <c r="D281" s="32"/>
      <c r="E281" s="32"/>
      <c r="F281" s="33"/>
      <c r="G281" s="7"/>
      <c r="H281" s="22"/>
      <c r="I281" s="32"/>
      <c r="J281" s="26"/>
      <c r="K281" s="6"/>
      <c r="L281" s="22"/>
      <c r="M281" s="26"/>
      <c r="N281" s="6"/>
      <c r="O281" s="6"/>
      <c r="P281" s="22"/>
      <c r="Q281" s="26"/>
      <c r="R281" s="26"/>
      <c r="S281" s="6"/>
      <c r="T281" s="22"/>
      <c r="U281" s="26"/>
      <c r="V281" s="14"/>
    </row>
    <row r="282" spans="1:22" ht="11.25" hidden="1" outlineLevel="1">
      <c r="A282" s="95"/>
      <c r="B282" s="14" t="s">
        <v>275</v>
      </c>
      <c r="C282" s="32"/>
      <c r="D282" s="32"/>
      <c r="E282" s="32"/>
      <c r="F282" s="33"/>
      <c r="G282" s="7"/>
      <c r="H282" s="22"/>
      <c r="I282" s="32"/>
      <c r="J282" s="26"/>
      <c r="K282" s="6"/>
      <c r="L282" s="22"/>
      <c r="M282" s="26"/>
      <c r="N282" s="6"/>
      <c r="O282" s="6"/>
      <c r="P282" s="22"/>
      <c r="Q282" s="26"/>
      <c r="R282" s="26"/>
      <c r="S282" s="6"/>
      <c r="T282" s="22"/>
      <c r="U282" s="26"/>
      <c r="V282" s="14"/>
    </row>
    <row r="283" spans="1:22" ht="11.25" hidden="1" outlineLevel="1">
      <c r="A283" s="95"/>
      <c r="B283" s="14" t="s">
        <v>276</v>
      </c>
      <c r="C283" s="32"/>
      <c r="D283" s="32"/>
      <c r="E283" s="32"/>
      <c r="F283" s="33"/>
      <c r="G283" s="7"/>
      <c r="H283" s="22"/>
      <c r="I283" s="32"/>
      <c r="J283" s="26"/>
      <c r="K283" s="6"/>
      <c r="L283" s="22"/>
      <c r="M283" s="26"/>
      <c r="N283" s="6"/>
      <c r="O283" s="6"/>
      <c r="P283" s="22"/>
      <c r="Q283" s="26"/>
      <c r="R283" s="26"/>
      <c r="S283" s="6"/>
      <c r="T283" s="22"/>
      <c r="U283" s="26"/>
      <c r="V283" s="14"/>
    </row>
    <row r="284" spans="1:22" ht="11.25" hidden="1" outlineLevel="1">
      <c r="A284" s="95"/>
      <c r="B284" s="14" t="s">
        <v>277</v>
      </c>
      <c r="C284" s="32"/>
      <c r="D284" s="32"/>
      <c r="E284" s="32"/>
      <c r="F284" s="33"/>
      <c r="G284" s="7"/>
      <c r="H284" s="22"/>
      <c r="I284" s="32"/>
      <c r="J284" s="26"/>
      <c r="K284" s="6"/>
      <c r="L284" s="22"/>
      <c r="M284" s="26"/>
      <c r="N284" s="6"/>
      <c r="O284" s="6"/>
      <c r="P284" s="22"/>
      <c r="Q284" s="26"/>
      <c r="R284" s="26"/>
      <c r="S284" s="6"/>
      <c r="T284" s="22"/>
      <c r="U284" s="26"/>
      <c r="V284" s="14"/>
    </row>
    <row r="285" spans="1:22" ht="11.25" hidden="1" outlineLevel="1">
      <c r="A285" s="95"/>
      <c r="B285" s="14" t="s">
        <v>278</v>
      </c>
      <c r="C285" s="32"/>
      <c r="D285" s="32"/>
      <c r="E285" s="32"/>
      <c r="F285" s="33"/>
      <c r="G285" s="7"/>
      <c r="H285" s="22"/>
      <c r="I285" s="32"/>
      <c r="J285" s="26"/>
      <c r="K285" s="6"/>
      <c r="L285" s="22"/>
      <c r="M285" s="26"/>
      <c r="N285" s="6"/>
      <c r="O285" s="6"/>
      <c r="P285" s="22"/>
      <c r="Q285" s="26"/>
      <c r="R285" s="26"/>
      <c r="S285" s="6"/>
      <c r="T285" s="22"/>
      <c r="U285" s="26"/>
      <c r="V285" s="14"/>
    </row>
    <row r="286" spans="1:22" ht="11.25" hidden="1" outlineLevel="1">
      <c r="A286" s="95"/>
      <c r="B286" s="14" t="s">
        <v>279</v>
      </c>
      <c r="C286" s="32"/>
      <c r="D286" s="32"/>
      <c r="E286" s="32"/>
      <c r="F286" s="33"/>
      <c r="G286" s="7"/>
      <c r="H286" s="22"/>
      <c r="I286" s="32"/>
      <c r="J286" s="26"/>
      <c r="K286" s="6"/>
      <c r="L286" s="22"/>
      <c r="M286" s="26"/>
      <c r="N286" s="6"/>
      <c r="O286" s="6"/>
      <c r="P286" s="22"/>
      <c r="Q286" s="26"/>
      <c r="R286" s="26"/>
      <c r="S286" s="6"/>
      <c r="T286" s="22"/>
      <c r="U286" s="26"/>
      <c r="V286" s="14"/>
    </row>
    <row r="287" spans="1:22" ht="11.25" hidden="1" outlineLevel="1">
      <c r="A287" s="95"/>
      <c r="B287" s="14" t="s">
        <v>280</v>
      </c>
      <c r="C287" s="32"/>
      <c r="D287" s="32"/>
      <c r="E287" s="32"/>
      <c r="F287" s="33"/>
      <c r="G287" s="7"/>
      <c r="H287" s="22"/>
      <c r="I287" s="32"/>
      <c r="J287" s="26"/>
      <c r="K287" s="6"/>
      <c r="L287" s="22"/>
      <c r="M287" s="26"/>
      <c r="N287" s="6"/>
      <c r="O287" s="6"/>
      <c r="P287" s="22"/>
      <c r="Q287" s="26"/>
      <c r="R287" s="26"/>
      <c r="S287" s="6"/>
      <c r="T287" s="22"/>
      <c r="U287" s="26"/>
      <c r="V287" s="14"/>
    </row>
    <row r="288" spans="1:22" ht="11.25" hidden="1" outlineLevel="1">
      <c r="A288" s="95"/>
      <c r="B288" s="14" t="s">
        <v>281</v>
      </c>
      <c r="C288" s="32"/>
      <c r="D288" s="32"/>
      <c r="E288" s="32"/>
      <c r="F288" s="33"/>
      <c r="G288" s="7"/>
      <c r="H288" s="22"/>
      <c r="I288" s="32"/>
      <c r="J288" s="26"/>
      <c r="K288" s="6"/>
      <c r="L288" s="22"/>
      <c r="M288" s="26"/>
      <c r="N288" s="6"/>
      <c r="O288" s="6"/>
      <c r="P288" s="22"/>
      <c r="Q288" s="26"/>
      <c r="R288" s="26"/>
      <c r="S288" s="6"/>
      <c r="T288" s="22"/>
      <c r="U288" s="26"/>
      <c r="V288" s="14"/>
    </row>
    <row r="289" spans="1:22" ht="11.25" hidden="1" outlineLevel="1">
      <c r="A289" s="95"/>
      <c r="B289" s="14" t="s">
        <v>282</v>
      </c>
      <c r="C289" s="32"/>
      <c r="D289" s="32"/>
      <c r="E289" s="32"/>
      <c r="F289" s="33"/>
      <c r="G289" s="7"/>
      <c r="H289" s="22"/>
      <c r="I289" s="32"/>
      <c r="J289" s="26"/>
      <c r="K289" s="6"/>
      <c r="L289" s="22"/>
      <c r="M289" s="26"/>
      <c r="N289" s="6"/>
      <c r="O289" s="6"/>
      <c r="P289" s="22"/>
      <c r="Q289" s="26"/>
      <c r="R289" s="26"/>
      <c r="S289" s="6"/>
      <c r="T289" s="22"/>
      <c r="U289" s="26"/>
      <c r="V289" s="14"/>
    </row>
    <row r="290" spans="1:22" ht="11.25" hidden="1" outlineLevel="1">
      <c r="A290" s="95"/>
      <c r="B290" s="14" t="s">
        <v>283</v>
      </c>
      <c r="C290" s="32"/>
      <c r="D290" s="32"/>
      <c r="E290" s="32"/>
      <c r="F290" s="33"/>
      <c r="G290" s="7"/>
      <c r="H290" s="22"/>
      <c r="I290" s="32"/>
      <c r="J290" s="26"/>
      <c r="K290" s="6"/>
      <c r="L290" s="22"/>
      <c r="M290" s="26"/>
      <c r="N290" s="6"/>
      <c r="O290" s="6"/>
      <c r="P290" s="22"/>
      <c r="Q290" s="26"/>
      <c r="R290" s="26"/>
      <c r="S290" s="6"/>
      <c r="T290" s="22"/>
      <c r="U290" s="26"/>
      <c r="V290" s="14"/>
    </row>
    <row r="291" spans="1:22" ht="11.25" hidden="1" outlineLevel="1">
      <c r="A291" s="95"/>
      <c r="B291" s="14" t="s">
        <v>284</v>
      </c>
      <c r="C291" s="32"/>
      <c r="D291" s="32"/>
      <c r="E291" s="32"/>
      <c r="F291" s="33"/>
      <c r="G291" s="7"/>
      <c r="H291" s="22"/>
      <c r="I291" s="32"/>
      <c r="J291" s="26"/>
      <c r="K291" s="6"/>
      <c r="L291" s="22"/>
      <c r="M291" s="26"/>
      <c r="N291" s="6"/>
      <c r="O291" s="6"/>
      <c r="P291" s="22"/>
      <c r="Q291" s="26"/>
      <c r="R291" s="26"/>
      <c r="S291" s="6"/>
      <c r="T291" s="22"/>
      <c r="U291" s="26"/>
      <c r="V291" s="14"/>
    </row>
    <row r="292" spans="1:22" ht="11.25" hidden="1" outlineLevel="1">
      <c r="A292" s="95"/>
      <c r="B292" s="14" t="s">
        <v>285</v>
      </c>
      <c r="C292" s="32"/>
      <c r="D292" s="32"/>
      <c r="E292" s="32"/>
      <c r="F292" s="33"/>
      <c r="G292" s="7"/>
      <c r="H292" s="22"/>
      <c r="I292" s="32"/>
      <c r="J292" s="26"/>
      <c r="K292" s="6"/>
      <c r="L292" s="22"/>
      <c r="M292" s="26"/>
      <c r="N292" s="6"/>
      <c r="O292" s="6"/>
      <c r="P292" s="22"/>
      <c r="Q292" s="26"/>
      <c r="R292" s="26"/>
      <c r="S292" s="6"/>
      <c r="T292" s="22"/>
      <c r="U292" s="26"/>
      <c r="V292" s="14"/>
    </row>
    <row r="293" spans="1:22" ht="11.25" hidden="1">
      <c r="A293" s="95"/>
      <c r="B293" s="18" t="s">
        <v>69</v>
      </c>
      <c r="C293" s="13">
        <f aca="true" t="shared" si="19" ref="C293:V293">SUM(C294:C300)</f>
        <v>0</v>
      </c>
      <c r="D293" s="13">
        <f t="shared" si="19"/>
        <v>0</v>
      </c>
      <c r="E293" s="13">
        <f t="shared" si="19"/>
        <v>0</v>
      </c>
      <c r="F293" s="13">
        <f t="shared" si="19"/>
        <v>0</v>
      </c>
      <c r="G293" s="13">
        <f t="shared" si="19"/>
        <v>0</v>
      </c>
      <c r="H293" s="13">
        <f t="shared" si="19"/>
        <v>0</v>
      </c>
      <c r="I293" s="13">
        <f t="shared" si="19"/>
        <v>0</v>
      </c>
      <c r="J293" s="13">
        <f t="shared" si="19"/>
        <v>0</v>
      </c>
      <c r="K293" s="13">
        <f t="shared" si="19"/>
        <v>0</v>
      </c>
      <c r="L293" s="13">
        <f t="shared" si="19"/>
        <v>0</v>
      </c>
      <c r="M293" s="13">
        <f t="shared" si="19"/>
        <v>0</v>
      </c>
      <c r="N293" s="13">
        <f t="shared" si="19"/>
        <v>0</v>
      </c>
      <c r="O293" s="13">
        <f t="shared" si="19"/>
        <v>0</v>
      </c>
      <c r="P293" s="13">
        <f t="shared" si="19"/>
        <v>0</v>
      </c>
      <c r="Q293" s="13">
        <f t="shared" si="19"/>
        <v>0</v>
      </c>
      <c r="R293" s="13">
        <f t="shared" si="19"/>
        <v>0</v>
      </c>
      <c r="S293" s="13">
        <f t="shared" si="19"/>
        <v>0</v>
      </c>
      <c r="T293" s="13">
        <f t="shared" si="19"/>
        <v>0</v>
      </c>
      <c r="U293" s="13">
        <f t="shared" si="19"/>
        <v>0</v>
      </c>
      <c r="V293" s="13">
        <f t="shared" si="19"/>
        <v>0</v>
      </c>
    </row>
    <row r="294" spans="1:22" ht="11.25" hidden="1" outlineLevel="1">
      <c r="A294" s="95"/>
      <c r="B294" s="14" t="s">
        <v>286</v>
      </c>
      <c r="C294" s="26"/>
      <c r="D294" s="26"/>
      <c r="E294" s="26"/>
      <c r="F294" s="26"/>
      <c r="G294" s="6"/>
      <c r="H294" s="22"/>
      <c r="I294" s="26"/>
      <c r="J294" s="26"/>
      <c r="K294" s="6"/>
      <c r="L294" s="22"/>
      <c r="M294" s="26"/>
      <c r="N294" s="26"/>
      <c r="O294" s="6"/>
      <c r="P294" s="22"/>
      <c r="Q294" s="26"/>
      <c r="R294" s="26"/>
      <c r="S294" s="6"/>
      <c r="T294" s="22"/>
      <c r="U294" s="26"/>
      <c r="V294" s="14"/>
    </row>
    <row r="295" spans="1:22" ht="11.25" hidden="1" outlineLevel="1">
      <c r="A295" s="95"/>
      <c r="B295" s="14" t="s">
        <v>287</v>
      </c>
      <c r="C295" s="26"/>
      <c r="D295" s="26"/>
      <c r="E295" s="26"/>
      <c r="F295" s="26"/>
      <c r="G295" s="6"/>
      <c r="H295" s="22"/>
      <c r="I295" s="26"/>
      <c r="J295" s="26"/>
      <c r="K295" s="6"/>
      <c r="L295" s="22"/>
      <c r="M295" s="26"/>
      <c r="N295" s="26"/>
      <c r="O295" s="6"/>
      <c r="P295" s="22"/>
      <c r="Q295" s="26"/>
      <c r="R295" s="26"/>
      <c r="S295" s="6"/>
      <c r="T295" s="22"/>
      <c r="U295" s="26"/>
      <c r="V295" s="14"/>
    </row>
    <row r="296" spans="1:22" ht="11.25" hidden="1" outlineLevel="1">
      <c r="A296" s="95"/>
      <c r="B296" s="14" t="s">
        <v>288</v>
      </c>
      <c r="C296" s="26"/>
      <c r="D296" s="26"/>
      <c r="E296" s="26"/>
      <c r="F296" s="26"/>
      <c r="G296" s="6"/>
      <c r="H296" s="22"/>
      <c r="I296" s="26"/>
      <c r="J296" s="26"/>
      <c r="K296" s="6"/>
      <c r="L296" s="22"/>
      <c r="M296" s="26"/>
      <c r="N296" s="26"/>
      <c r="O296" s="6"/>
      <c r="P296" s="22"/>
      <c r="Q296" s="26"/>
      <c r="R296" s="26"/>
      <c r="S296" s="6"/>
      <c r="T296" s="22"/>
      <c r="U296" s="26"/>
      <c r="V296" s="14"/>
    </row>
    <row r="297" spans="1:22" ht="22.5" hidden="1" outlineLevel="1">
      <c r="A297" s="95"/>
      <c r="B297" s="14" t="s">
        <v>289</v>
      </c>
      <c r="C297" s="26"/>
      <c r="D297" s="26"/>
      <c r="E297" s="26"/>
      <c r="F297" s="26"/>
      <c r="G297" s="6"/>
      <c r="H297" s="22"/>
      <c r="I297" s="26"/>
      <c r="J297" s="26"/>
      <c r="K297" s="6"/>
      <c r="L297" s="22"/>
      <c r="M297" s="26"/>
      <c r="N297" s="26"/>
      <c r="O297" s="6"/>
      <c r="P297" s="22"/>
      <c r="Q297" s="26"/>
      <c r="R297" s="26"/>
      <c r="S297" s="6"/>
      <c r="T297" s="22"/>
      <c r="U297" s="26"/>
      <c r="V297" s="14"/>
    </row>
    <row r="298" spans="1:22" ht="11.25" hidden="1" outlineLevel="1">
      <c r="A298" s="95"/>
      <c r="B298" s="14" t="s">
        <v>290</v>
      </c>
      <c r="C298" s="26"/>
      <c r="D298" s="26"/>
      <c r="E298" s="26"/>
      <c r="F298" s="26"/>
      <c r="G298" s="6"/>
      <c r="H298" s="22"/>
      <c r="I298" s="26"/>
      <c r="J298" s="26"/>
      <c r="K298" s="6"/>
      <c r="L298" s="22"/>
      <c r="M298" s="26"/>
      <c r="N298" s="26"/>
      <c r="O298" s="6"/>
      <c r="P298" s="22"/>
      <c r="Q298" s="26"/>
      <c r="R298" s="26"/>
      <c r="S298" s="6"/>
      <c r="T298" s="22"/>
      <c r="U298" s="26"/>
      <c r="V298" s="14"/>
    </row>
    <row r="299" spans="1:22" ht="11.25" hidden="1" outlineLevel="1">
      <c r="A299" s="95"/>
      <c r="B299" s="14" t="s">
        <v>291</v>
      </c>
      <c r="C299" s="26"/>
      <c r="D299" s="26"/>
      <c r="E299" s="26"/>
      <c r="F299" s="26"/>
      <c r="G299" s="6"/>
      <c r="H299" s="22"/>
      <c r="I299" s="26"/>
      <c r="J299" s="26"/>
      <c r="K299" s="6"/>
      <c r="L299" s="22"/>
      <c r="M299" s="26"/>
      <c r="N299" s="26"/>
      <c r="O299" s="6"/>
      <c r="P299" s="22"/>
      <c r="Q299" s="26"/>
      <c r="R299" s="26"/>
      <c r="S299" s="6"/>
      <c r="T299" s="22"/>
      <c r="U299" s="26"/>
      <c r="V299" s="14"/>
    </row>
    <row r="300" spans="1:22" ht="11.25" hidden="1" outlineLevel="1">
      <c r="A300" s="95"/>
      <c r="B300" s="14" t="s">
        <v>142</v>
      </c>
      <c r="C300" s="26"/>
      <c r="D300" s="26"/>
      <c r="E300" s="26"/>
      <c r="F300" s="26"/>
      <c r="G300" s="6"/>
      <c r="H300" s="22"/>
      <c r="I300" s="26"/>
      <c r="J300" s="26"/>
      <c r="K300" s="6"/>
      <c r="L300" s="22"/>
      <c r="M300" s="26"/>
      <c r="N300" s="26"/>
      <c r="O300" s="6"/>
      <c r="P300" s="22"/>
      <c r="Q300" s="26"/>
      <c r="R300" s="26"/>
      <c r="S300" s="6"/>
      <c r="T300" s="22"/>
      <c r="U300" s="26"/>
      <c r="V300" s="14"/>
    </row>
    <row r="301" spans="1:22" ht="13.5" customHeight="1" hidden="1" outlineLevel="1">
      <c r="A301" s="96"/>
      <c r="B301" s="17" t="s">
        <v>75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</row>
    <row r="302" spans="1:22" ht="11.25" hidden="1">
      <c r="A302" s="94" t="s">
        <v>292</v>
      </c>
      <c r="B302" s="10" t="s">
        <v>15</v>
      </c>
      <c r="C302" s="11">
        <f aca="true" t="shared" si="20" ref="C302:V302">C303+C323+C342+C347</f>
        <v>0</v>
      </c>
      <c r="D302" s="11">
        <f t="shared" si="20"/>
        <v>0</v>
      </c>
      <c r="E302" s="11">
        <f t="shared" si="20"/>
        <v>0</v>
      </c>
      <c r="F302" s="11">
        <f t="shared" si="20"/>
        <v>0</v>
      </c>
      <c r="G302" s="11">
        <f t="shared" si="20"/>
        <v>0</v>
      </c>
      <c r="H302" s="11">
        <f t="shared" si="20"/>
        <v>0</v>
      </c>
      <c r="I302" s="11">
        <f t="shared" si="20"/>
        <v>0</v>
      </c>
      <c r="J302" s="11">
        <f t="shared" si="20"/>
        <v>0</v>
      </c>
      <c r="K302" s="11">
        <f t="shared" si="20"/>
        <v>0</v>
      </c>
      <c r="L302" s="11">
        <f t="shared" si="20"/>
        <v>0</v>
      </c>
      <c r="M302" s="11">
        <f t="shared" si="20"/>
        <v>0</v>
      </c>
      <c r="N302" s="11">
        <f t="shared" si="20"/>
        <v>0</v>
      </c>
      <c r="O302" s="11">
        <f t="shared" si="20"/>
        <v>0</v>
      </c>
      <c r="P302" s="11">
        <f t="shared" si="20"/>
        <v>0</v>
      </c>
      <c r="Q302" s="11">
        <f t="shared" si="20"/>
        <v>0</v>
      </c>
      <c r="R302" s="11">
        <f t="shared" si="20"/>
        <v>0</v>
      </c>
      <c r="S302" s="11">
        <f t="shared" si="20"/>
        <v>0</v>
      </c>
      <c r="T302" s="11">
        <f t="shared" si="20"/>
        <v>0</v>
      </c>
      <c r="U302" s="11">
        <f t="shared" si="20"/>
        <v>0</v>
      </c>
      <c r="V302" s="11">
        <f t="shared" si="20"/>
        <v>0</v>
      </c>
    </row>
    <row r="303" spans="1:22" ht="11.25" hidden="1">
      <c r="A303" s="95"/>
      <c r="B303" s="12" t="s">
        <v>16</v>
      </c>
      <c r="C303" s="13">
        <f aca="true" t="shared" si="21" ref="C303:V303">SUM(C304:C322)</f>
        <v>0</v>
      </c>
      <c r="D303" s="13">
        <f t="shared" si="21"/>
        <v>0</v>
      </c>
      <c r="E303" s="13">
        <f t="shared" si="21"/>
        <v>0</v>
      </c>
      <c r="F303" s="13">
        <f t="shared" si="21"/>
        <v>0</v>
      </c>
      <c r="G303" s="13">
        <f t="shared" si="21"/>
        <v>0</v>
      </c>
      <c r="H303" s="13">
        <f t="shared" si="21"/>
        <v>0</v>
      </c>
      <c r="I303" s="13">
        <f t="shared" si="21"/>
        <v>0</v>
      </c>
      <c r="J303" s="13">
        <f t="shared" si="21"/>
        <v>0</v>
      </c>
      <c r="K303" s="13">
        <f t="shared" si="21"/>
        <v>0</v>
      </c>
      <c r="L303" s="13">
        <f t="shared" si="21"/>
        <v>0</v>
      </c>
      <c r="M303" s="13">
        <f t="shared" si="21"/>
        <v>0</v>
      </c>
      <c r="N303" s="13">
        <f t="shared" si="21"/>
        <v>0</v>
      </c>
      <c r="O303" s="13">
        <f t="shared" si="21"/>
        <v>0</v>
      </c>
      <c r="P303" s="13">
        <f t="shared" si="21"/>
        <v>0</v>
      </c>
      <c r="Q303" s="13">
        <f t="shared" si="21"/>
        <v>0</v>
      </c>
      <c r="R303" s="13">
        <f t="shared" si="21"/>
        <v>0</v>
      </c>
      <c r="S303" s="13">
        <f t="shared" si="21"/>
        <v>0</v>
      </c>
      <c r="T303" s="13">
        <f t="shared" si="21"/>
        <v>0</v>
      </c>
      <c r="U303" s="13">
        <f t="shared" si="21"/>
        <v>0</v>
      </c>
      <c r="V303" s="13">
        <f t="shared" si="21"/>
        <v>0</v>
      </c>
    </row>
    <row r="304" spans="1:22" ht="11.25" hidden="1" outlineLevel="1">
      <c r="A304" s="95"/>
      <c r="B304" s="16" t="s">
        <v>293</v>
      </c>
      <c r="C304" s="6"/>
      <c r="D304" s="6"/>
      <c r="E304" s="34"/>
      <c r="F304" s="34"/>
      <c r="G304" s="26"/>
      <c r="H304" s="6"/>
      <c r="I304" s="6"/>
      <c r="J304" s="6"/>
      <c r="K304" s="5"/>
      <c r="L304" s="6"/>
      <c r="M304" s="6"/>
      <c r="N304" s="9"/>
      <c r="O304" s="5"/>
      <c r="P304" s="6"/>
      <c r="Q304" s="6"/>
      <c r="R304" s="9"/>
      <c r="S304" s="6"/>
      <c r="T304" s="6"/>
      <c r="U304" s="6"/>
      <c r="V304" s="9"/>
    </row>
    <row r="305" spans="1:22" ht="11.25" hidden="1" outlineLevel="1">
      <c r="A305" s="95"/>
      <c r="B305" s="16" t="s">
        <v>294</v>
      </c>
      <c r="C305" s="6"/>
      <c r="D305" s="6"/>
      <c r="E305" s="34"/>
      <c r="F305" s="34"/>
      <c r="G305" s="26"/>
      <c r="H305" s="6"/>
      <c r="I305" s="6"/>
      <c r="J305" s="6"/>
      <c r="K305" s="5"/>
      <c r="L305" s="6"/>
      <c r="M305" s="6"/>
      <c r="N305" s="9"/>
      <c r="O305" s="5"/>
      <c r="P305" s="6"/>
      <c r="Q305" s="6"/>
      <c r="R305" s="9"/>
      <c r="S305" s="6"/>
      <c r="T305" s="6"/>
      <c r="U305" s="6"/>
      <c r="V305" s="9"/>
    </row>
    <row r="306" spans="1:22" ht="11.25" hidden="1" outlineLevel="1">
      <c r="A306" s="95"/>
      <c r="B306" s="16" t="s">
        <v>295</v>
      </c>
      <c r="C306" s="6"/>
      <c r="D306" s="6"/>
      <c r="E306" s="34"/>
      <c r="F306" s="34"/>
      <c r="G306" s="26"/>
      <c r="H306" s="6"/>
      <c r="I306" s="6"/>
      <c r="J306" s="6"/>
      <c r="K306" s="5"/>
      <c r="L306" s="6"/>
      <c r="M306" s="6"/>
      <c r="N306" s="9"/>
      <c r="O306" s="5"/>
      <c r="P306" s="6"/>
      <c r="Q306" s="6"/>
      <c r="R306" s="9"/>
      <c r="S306" s="6"/>
      <c r="T306" s="6"/>
      <c r="U306" s="6"/>
      <c r="V306" s="9"/>
    </row>
    <row r="307" spans="1:22" ht="11.25" hidden="1" outlineLevel="1">
      <c r="A307" s="95"/>
      <c r="B307" s="16" t="s">
        <v>296</v>
      </c>
      <c r="C307" s="6"/>
      <c r="D307" s="6"/>
      <c r="E307" s="34"/>
      <c r="F307" s="34"/>
      <c r="G307" s="26"/>
      <c r="H307" s="6"/>
      <c r="I307" s="6"/>
      <c r="J307" s="6"/>
      <c r="K307" s="5"/>
      <c r="L307" s="6"/>
      <c r="M307" s="6"/>
      <c r="N307" s="9"/>
      <c r="O307" s="5"/>
      <c r="P307" s="6"/>
      <c r="Q307" s="6"/>
      <c r="R307" s="9"/>
      <c r="S307" s="6"/>
      <c r="T307" s="6"/>
      <c r="U307" s="6"/>
      <c r="V307" s="9"/>
    </row>
    <row r="308" spans="1:22" ht="11.25" hidden="1" outlineLevel="1">
      <c r="A308" s="95"/>
      <c r="B308" s="16" t="s">
        <v>297</v>
      </c>
      <c r="C308" s="6"/>
      <c r="D308" s="6"/>
      <c r="E308" s="34"/>
      <c r="F308" s="34"/>
      <c r="G308" s="26"/>
      <c r="H308" s="6"/>
      <c r="I308" s="6"/>
      <c r="J308" s="6"/>
      <c r="K308" s="5"/>
      <c r="L308" s="6"/>
      <c r="M308" s="6"/>
      <c r="N308" s="9"/>
      <c r="O308" s="5"/>
      <c r="P308" s="6"/>
      <c r="Q308" s="6"/>
      <c r="R308" s="9"/>
      <c r="S308" s="6"/>
      <c r="T308" s="6"/>
      <c r="U308" s="6"/>
      <c r="V308" s="9"/>
    </row>
    <row r="309" spans="1:22" ht="11.25" hidden="1" outlineLevel="1">
      <c r="A309" s="95"/>
      <c r="B309" s="16" t="s">
        <v>298</v>
      </c>
      <c r="C309" s="6"/>
      <c r="D309" s="6"/>
      <c r="E309" s="34"/>
      <c r="F309" s="34"/>
      <c r="G309" s="26"/>
      <c r="H309" s="6"/>
      <c r="I309" s="6"/>
      <c r="J309" s="6"/>
      <c r="K309" s="5"/>
      <c r="L309" s="6"/>
      <c r="M309" s="6"/>
      <c r="N309" s="9"/>
      <c r="O309" s="5"/>
      <c r="P309" s="6"/>
      <c r="Q309" s="6"/>
      <c r="R309" s="9"/>
      <c r="S309" s="6"/>
      <c r="T309" s="6"/>
      <c r="U309" s="6"/>
      <c r="V309" s="9"/>
    </row>
    <row r="310" spans="1:22" ht="11.25" hidden="1" outlineLevel="1">
      <c r="A310" s="95"/>
      <c r="B310" s="16" t="s">
        <v>299</v>
      </c>
      <c r="C310" s="6"/>
      <c r="D310" s="6"/>
      <c r="E310" s="34"/>
      <c r="F310" s="34"/>
      <c r="G310" s="26"/>
      <c r="H310" s="6"/>
      <c r="I310" s="6"/>
      <c r="J310" s="6"/>
      <c r="K310" s="5"/>
      <c r="L310" s="6"/>
      <c r="M310" s="6"/>
      <c r="N310" s="9"/>
      <c r="O310" s="5"/>
      <c r="P310" s="6"/>
      <c r="Q310" s="6"/>
      <c r="R310" s="9"/>
      <c r="S310" s="6"/>
      <c r="T310" s="6"/>
      <c r="U310" s="6"/>
      <c r="V310" s="9"/>
    </row>
    <row r="311" spans="1:22" ht="11.25" hidden="1" outlineLevel="1">
      <c r="A311" s="95"/>
      <c r="B311" s="16" t="s">
        <v>300</v>
      </c>
      <c r="C311" s="6"/>
      <c r="D311" s="6"/>
      <c r="E311" s="34"/>
      <c r="F311" s="34"/>
      <c r="G311" s="26"/>
      <c r="H311" s="6"/>
      <c r="I311" s="6"/>
      <c r="J311" s="6"/>
      <c r="K311" s="5"/>
      <c r="L311" s="6"/>
      <c r="M311" s="6"/>
      <c r="N311" s="9"/>
      <c r="O311" s="5"/>
      <c r="P311" s="6"/>
      <c r="Q311" s="6"/>
      <c r="R311" s="9"/>
      <c r="S311" s="6"/>
      <c r="T311" s="6"/>
      <c r="U311" s="6"/>
      <c r="V311" s="9"/>
    </row>
    <row r="312" spans="1:22" ht="11.25" hidden="1" outlineLevel="1">
      <c r="A312" s="95"/>
      <c r="B312" s="16" t="s">
        <v>301</v>
      </c>
      <c r="C312" s="6"/>
      <c r="D312" s="6"/>
      <c r="E312" s="34"/>
      <c r="F312" s="34"/>
      <c r="G312" s="26"/>
      <c r="H312" s="6"/>
      <c r="I312" s="6"/>
      <c r="J312" s="6"/>
      <c r="K312" s="5"/>
      <c r="L312" s="6"/>
      <c r="M312" s="6"/>
      <c r="N312" s="9"/>
      <c r="O312" s="5"/>
      <c r="P312" s="6"/>
      <c r="Q312" s="6"/>
      <c r="R312" s="9"/>
      <c r="S312" s="6"/>
      <c r="T312" s="6"/>
      <c r="U312" s="6"/>
      <c r="V312" s="9"/>
    </row>
    <row r="313" spans="1:22" ht="13.5" customHeight="1" hidden="1" outlineLevel="1">
      <c r="A313" s="95"/>
      <c r="B313" s="16" t="s">
        <v>302</v>
      </c>
      <c r="C313" s="6"/>
      <c r="D313" s="6"/>
      <c r="E313" s="34"/>
      <c r="F313" s="34"/>
      <c r="G313" s="26"/>
      <c r="H313" s="6"/>
      <c r="I313" s="6"/>
      <c r="J313" s="6"/>
      <c r="K313" s="5"/>
      <c r="L313" s="6"/>
      <c r="M313" s="6"/>
      <c r="N313" s="9"/>
      <c r="O313" s="5"/>
      <c r="P313" s="6"/>
      <c r="Q313" s="6"/>
      <c r="R313" s="9"/>
      <c r="S313" s="6"/>
      <c r="T313" s="6"/>
      <c r="U313" s="6"/>
      <c r="V313" s="9"/>
    </row>
    <row r="314" spans="1:22" ht="11.25" hidden="1" outlineLevel="1">
      <c r="A314" s="95"/>
      <c r="B314" s="16" t="s">
        <v>303</v>
      </c>
      <c r="C314" s="6"/>
      <c r="D314" s="6"/>
      <c r="E314" s="34"/>
      <c r="F314" s="34"/>
      <c r="G314" s="26"/>
      <c r="H314" s="6"/>
      <c r="I314" s="6"/>
      <c r="J314" s="6"/>
      <c r="K314" s="5"/>
      <c r="L314" s="6"/>
      <c r="M314" s="6"/>
      <c r="N314" s="9"/>
      <c r="O314" s="5"/>
      <c r="P314" s="6"/>
      <c r="Q314" s="6"/>
      <c r="R314" s="9"/>
      <c r="S314" s="6"/>
      <c r="T314" s="6"/>
      <c r="U314" s="6"/>
      <c r="V314" s="9"/>
    </row>
    <row r="315" spans="1:22" ht="11.25" hidden="1" outlineLevel="1">
      <c r="A315" s="95"/>
      <c r="B315" s="16" t="s">
        <v>304</v>
      </c>
      <c r="C315" s="6"/>
      <c r="D315" s="6"/>
      <c r="E315" s="34"/>
      <c r="F315" s="34"/>
      <c r="G315" s="26"/>
      <c r="H315" s="6"/>
      <c r="I315" s="6"/>
      <c r="J315" s="6"/>
      <c r="K315" s="5"/>
      <c r="L315" s="6"/>
      <c r="M315" s="6"/>
      <c r="N315" s="9"/>
      <c r="O315" s="5"/>
      <c r="P315" s="6"/>
      <c r="Q315" s="6"/>
      <c r="R315" s="9"/>
      <c r="S315" s="6"/>
      <c r="T315" s="6"/>
      <c r="U315" s="6"/>
      <c r="V315" s="9"/>
    </row>
    <row r="316" spans="1:22" ht="12.75" customHeight="1" hidden="1" outlineLevel="1">
      <c r="A316" s="95"/>
      <c r="B316" s="16" t="s">
        <v>305</v>
      </c>
      <c r="C316" s="6"/>
      <c r="D316" s="6"/>
      <c r="E316" s="34"/>
      <c r="F316" s="34"/>
      <c r="G316" s="26"/>
      <c r="H316" s="6"/>
      <c r="I316" s="6"/>
      <c r="J316" s="6"/>
      <c r="K316" s="5"/>
      <c r="L316" s="6"/>
      <c r="M316" s="6"/>
      <c r="N316" s="9"/>
      <c r="O316" s="5"/>
      <c r="P316" s="6"/>
      <c r="Q316" s="6"/>
      <c r="R316" s="9"/>
      <c r="S316" s="6"/>
      <c r="T316" s="6"/>
      <c r="U316" s="6"/>
      <c r="V316" s="9"/>
    </row>
    <row r="317" spans="1:22" ht="11.25" hidden="1" outlineLevel="1">
      <c r="A317" s="95"/>
      <c r="B317" s="16" t="s">
        <v>306</v>
      </c>
      <c r="C317" s="6"/>
      <c r="D317" s="6"/>
      <c r="E317" s="34"/>
      <c r="F317" s="34"/>
      <c r="G317" s="26"/>
      <c r="H317" s="6"/>
      <c r="I317" s="6"/>
      <c r="J317" s="6"/>
      <c r="K317" s="5"/>
      <c r="L317" s="6"/>
      <c r="M317" s="6"/>
      <c r="N317" s="9"/>
      <c r="O317" s="5"/>
      <c r="P317" s="6"/>
      <c r="Q317" s="6"/>
      <c r="R317" s="9"/>
      <c r="S317" s="6"/>
      <c r="T317" s="6"/>
      <c r="U317" s="6"/>
      <c r="V317" s="9"/>
    </row>
    <row r="318" spans="1:22" ht="11.25" hidden="1" outlineLevel="1">
      <c r="A318" s="95"/>
      <c r="B318" s="16" t="s">
        <v>307</v>
      </c>
      <c r="C318" s="6"/>
      <c r="D318" s="6"/>
      <c r="E318" s="34"/>
      <c r="F318" s="34"/>
      <c r="G318" s="26"/>
      <c r="H318" s="6"/>
      <c r="I318" s="6"/>
      <c r="J318" s="6"/>
      <c r="K318" s="5"/>
      <c r="L318" s="6"/>
      <c r="M318" s="6"/>
      <c r="N318" s="9"/>
      <c r="O318" s="5"/>
      <c r="P318" s="6"/>
      <c r="Q318" s="6"/>
      <c r="R318" s="9"/>
      <c r="S318" s="6"/>
      <c r="T318" s="6"/>
      <c r="U318" s="6"/>
      <c r="V318" s="9"/>
    </row>
    <row r="319" spans="1:22" ht="11.25" hidden="1" outlineLevel="1">
      <c r="A319" s="95"/>
      <c r="B319" s="16" t="s">
        <v>308</v>
      </c>
      <c r="C319" s="6"/>
      <c r="D319" s="6"/>
      <c r="E319" s="34"/>
      <c r="F319" s="34"/>
      <c r="G319" s="26"/>
      <c r="H319" s="6"/>
      <c r="I319" s="6"/>
      <c r="J319" s="6"/>
      <c r="K319" s="5"/>
      <c r="L319" s="6"/>
      <c r="M319" s="6"/>
      <c r="N319" s="9"/>
      <c r="O319" s="5"/>
      <c r="P319" s="6"/>
      <c r="Q319" s="6"/>
      <c r="R319" s="9"/>
      <c r="S319" s="6"/>
      <c r="T319" s="6"/>
      <c r="U319" s="6"/>
      <c r="V319" s="9"/>
    </row>
    <row r="320" spans="1:22" ht="11.25" hidden="1" outlineLevel="1">
      <c r="A320" s="95"/>
      <c r="B320" s="16" t="s">
        <v>309</v>
      </c>
      <c r="C320" s="6"/>
      <c r="D320" s="6"/>
      <c r="E320" s="34"/>
      <c r="F320" s="34"/>
      <c r="G320" s="26"/>
      <c r="H320" s="6"/>
      <c r="I320" s="6"/>
      <c r="J320" s="6"/>
      <c r="K320" s="5"/>
      <c r="L320" s="6"/>
      <c r="M320" s="6"/>
      <c r="N320" s="9"/>
      <c r="O320" s="5"/>
      <c r="P320" s="6"/>
      <c r="Q320" s="6"/>
      <c r="R320" s="9"/>
      <c r="S320" s="6"/>
      <c r="T320" s="6"/>
      <c r="U320" s="6"/>
      <c r="V320" s="9"/>
    </row>
    <row r="321" spans="1:22" ht="11.25" hidden="1" outlineLevel="1">
      <c r="A321" s="95"/>
      <c r="B321" s="16" t="s">
        <v>310</v>
      </c>
      <c r="C321" s="6"/>
      <c r="D321" s="6"/>
      <c r="E321" s="34"/>
      <c r="F321" s="34"/>
      <c r="G321" s="26"/>
      <c r="H321" s="6"/>
      <c r="I321" s="6"/>
      <c r="J321" s="6"/>
      <c r="K321" s="5"/>
      <c r="L321" s="6"/>
      <c r="M321" s="6"/>
      <c r="N321" s="9"/>
      <c r="O321" s="5"/>
      <c r="P321" s="6"/>
      <c r="Q321" s="6"/>
      <c r="R321" s="9"/>
      <c r="S321" s="6"/>
      <c r="T321" s="6"/>
      <c r="U321" s="6"/>
      <c r="V321" s="9"/>
    </row>
    <row r="322" spans="1:22" ht="11.25" hidden="1" outlineLevel="1">
      <c r="A322" s="95"/>
      <c r="B322" s="16" t="s">
        <v>104</v>
      </c>
      <c r="C322" s="6"/>
      <c r="D322" s="6"/>
      <c r="E322" s="34"/>
      <c r="F322" s="34"/>
      <c r="G322" s="26"/>
      <c r="H322" s="6"/>
      <c r="I322" s="6"/>
      <c r="J322" s="6"/>
      <c r="K322" s="5"/>
      <c r="L322" s="6"/>
      <c r="M322" s="6"/>
      <c r="N322" s="9"/>
      <c r="O322" s="5"/>
      <c r="P322" s="6"/>
      <c r="Q322" s="6"/>
      <c r="R322" s="9"/>
      <c r="S322" s="6"/>
      <c r="T322" s="6"/>
      <c r="U322" s="6"/>
      <c r="V322" s="9"/>
    </row>
    <row r="323" spans="1:22" ht="11.25" hidden="1">
      <c r="A323" s="95"/>
      <c r="B323" s="18" t="s">
        <v>40</v>
      </c>
      <c r="C323" s="13">
        <f aca="true" t="shared" si="22" ref="C323:V323">SUM(C324:C341)</f>
        <v>0</v>
      </c>
      <c r="D323" s="13">
        <f t="shared" si="22"/>
        <v>0</v>
      </c>
      <c r="E323" s="13">
        <f t="shared" si="22"/>
        <v>0</v>
      </c>
      <c r="F323" s="13">
        <f t="shared" si="22"/>
        <v>0</v>
      </c>
      <c r="G323" s="13">
        <f t="shared" si="22"/>
        <v>0</v>
      </c>
      <c r="H323" s="13">
        <f t="shared" si="22"/>
        <v>0</v>
      </c>
      <c r="I323" s="13">
        <f t="shared" si="22"/>
        <v>0</v>
      </c>
      <c r="J323" s="13">
        <f t="shared" si="22"/>
        <v>0</v>
      </c>
      <c r="K323" s="13">
        <f t="shared" si="22"/>
        <v>0</v>
      </c>
      <c r="L323" s="13">
        <f t="shared" si="22"/>
        <v>0</v>
      </c>
      <c r="M323" s="13">
        <f t="shared" si="22"/>
        <v>0</v>
      </c>
      <c r="N323" s="13">
        <f t="shared" si="22"/>
        <v>0</v>
      </c>
      <c r="O323" s="13">
        <f t="shared" si="22"/>
        <v>0</v>
      </c>
      <c r="P323" s="13">
        <f t="shared" si="22"/>
        <v>0</v>
      </c>
      <c r="Q323" s="13">
        <f t="shared" si="22"/>
        <v>0</v>
      </c>
      <c r="R323" s="13">
        <f t="shared" si="22"/>
        <v>0</v>
      </c>
      <c r="S323" s="13">
        <f t="shared" si="22"/>
        <v>0</v>
      </c>
      <c r="T323" s="13">
        <f t="shared" si="22"/>
        <v>0</v>
      </c>
      <c r="U323" s="13">
        <f t="shared" si="22"/>
        <v>0</v>
      </c>
      <c r="V323" s="13">
        <f t="shared" si="22"/>
        <v>0</v>
      </c>
    </row>
    <row r="324" spans="1:22" ht="11.25" hidden="1" outlineLevel="1">
      <c r="A324" s="95"/>
      <c r="B324" s="16" t="s">
        <v>311</v>
      </c>
      <c r="C324" s="6"/>
      <c r="D324" s="6"/>
      <c r="E324" s="34"/>
      <c r="F324" s="34"/>
      <c r="G324" s="5"/>
      <c r="H324" s="6"/>
      <c r="I324" s="6"/>
      <c r="J324" s="6"/>
      <c r="K324" s="5"/>
      <c r="L324" s="6"/>
      <c r="M324" s="6"/>
      <c r="N324" s="9"/>
      <c r="O324" s="5"/>
      <c r="P324" s="6"/>
      <c r="Q324" s="6"/>
      <c r="R324" s="9"/>
      <c r="S324" s="6"/>
      <c r="T324" s="6"/>
      <c r="U324" s="6"/>
      <c r="V324" s="9"/>
    </row>
    <row r="325" spans="1:22" ht="11.25" hidden="1" outlineLevel="1">
      <c r="A325" s="95"/>
      <c r="B325" s="16" t="s">
        <v>312</v>
      </c>
      <c r="C325" s="6"/>
      <c r="D325" s="6"/>
      <c r="E325" s="34"/>
      <c r="F325" s="34"/>
      <c r="G325" s="5"/>
      <c r="H325" s="6"/>
      <c r="I325" s="6"/>
      <c r="J325" s="6"/>
      <c r="K325" s="5"/>
      <c r="L325" s="6"/>
      <c r="M325" s="6"/>
      <c r="N325" s="9"/>
      <c r="O325" s="5"/>
      <c r="P325" s="6"/>
      <c r="Q325" s="6"/>
      <c r="R325" s="9"/>
      <c r="S325" s="6"/>
      <c r="T325" s="6"/>
      <c r="U325" s="6"/>
      <c r="V325" s="9"/>
    </row>
    <row r="326" spans="1:22" ht="11.25" hidden="1" outlineLevel="1">
      <c r="A326" s="95"/>
      <c r="B326" s="16" t="s">
        <v>313</v>
      </c>
      <c r="C326" s="6"/>
      <c r="D326" s="6"/>
      <c r="E326" s="34"/>
      <c r="F326" s="34"/>
      <c r="G326" s="5"/>
      <c r="H326" s="6"/>
      <c r="I326" s="6"/>
      <c r="J326" s="6"/>
      <c r="K326" s="5"/>
      <c r="L326" s="6"/>
      <c r="M326" s="6"/>
      <c r="N326" s="9"/>
      <c r="O326" s="5"/>
      <c r="P326" s="6"/>
      <c r="Q326" s="6"/>
      <c r="R326" s="9"/>
      <c r="S326" s="6"/>
      <c r="T326" s="6"/>
      <c r="U326" s="6"/>
      <c r="V326" s="9"/>
    </row>
    <row r="327" spans="1:22" ht="11.25" hidden="1" outlineLevel="1">
      <c r="A327" s="95"/>
      <c r="B327" s="16" t="s">
        <v>314</v>
      </c>
      <c r="C327" s="6"/>
      <c r="D327" s="6"/>
      <c r="E327" s="34"/>
      <c r="F327" s="34"/>
      <c r="G327" s="5"/>
      <c r="H327" s="6"/>
      <c r="I327" s="6"/>
      <c r="J327" s="6"/>
      <c r="K327" s="5"/>
      <c r="L327" s="6"/>
      <c r="M327" s="6"/>
      <c r="N327" s="9"/>
      <c r="O327" s="5"/>
      <c r="P327" s="6"/>
      <c r="Q327" s="6"/>
      <c r="R327" s="9"/>
      <c r="S327" s="6"/>
      <c r="T327" s="6"/>
      <c r="U327" s="6"/>
      <c r="V327" s="9"/>
    </row>
    <row r="328" spans="1:22" ht="11.25" hidden="1" outlineLevel="1">
      <c r="A328" s="95"/>
      <c r="B328" s="16" t="s">
        <v>315</v>
      </c>
      <c r="C328" s="6"/>
      <c r="D328" s="6"/>
      <c r="E328" s="34"/>
      <c r="F328" s="34"/>
      <c r="G328" s="5"/>
      <c r="H328" s="6"/>
      <c r="I328" s="6"/>
      <c r="J328" s="6"/>
      <c r="K328" s="5"/>
      <c r="L328" s="6"/>
      <c r="M328" s="6"/>
      <c r="N328" s="9"/>
      <c r="O328" s="5"/>
      <c r="P328" s="6"/>
      <c r="Q328" s="6"/>
      <c r="R328" s="9"/>
      <c r="S328" s="6"/>
      <c r="T328" s="6"/>
      <c r="U328" s="6"/>
      <c r="V328" s="9"/>
    </row>
    <row r="329" spans="1:22" ht="11.25" hidden="1" outlineLevel="1">
      <c r="A329" s="95"/>
      <c r="B329" s="16" t="s">
        <v>316</v>
      </c>
      <c r="C329" s="6"/>
      <c r="D329" s="6"/>
      <c r="E329" s="34"/>
      <c r="F329" s="34"/>
      <c r="G329" s="5"/>
      <c r="H329" s="6"/>
      <c r="I329" s="6"/>
      <c r="J329" s="6"/>
      <c r="K329" s="5"/>
      <c r="L329" s="6"/>
      <c r="M329" s="6"/>
      <c r="N329" s="9"/>
      <c r="O329" s="5"/>
      <c r="P329" s="6"/>
      <c r="Q329" s="6"/>
      <c r="R329" s="9"/>
      <c r="S329" s="6"/>
      <c r="T329" s="6"/>
      <c r="U329" s="6"/>
      <c r="V329" s="9"/>
    </row>
    <row r="330" spans="1:22" ht="11.25" hidden="1" outlineLevel="1">
      <c r="A330" s="95"/>
      <c r="B330" s="16" t="s">
        <v>317</v>
      </c>
      <c r="C330" s="6"/>
      <c r="D330" s="6"/>
      <c r="E330" s="34"/>
      <c r="F330" s="34"/>
      <c r="G330" s="5"/>
      <c r="H330" s="6"/>
      <c r="I330" s="6"/>
      <c r="J330" s="6"/>
      <c r="K330" s="5"/>
      <c r="L330" s="6"/>
      <c r="M330" s="6"/>
      <c r="N330" s="9"/>
      <c r="O330" s="5"/>
      <c r="P330" s="6"/>
      <c r="Q330" s="6"/>
      <c r="R330" s="9"/>
      <c r="S330" s="6"/>
      <c r="T330" s="6"/>
      <c r="U330" s="6"/>
      <c r="V330" s="9"/>
    </row>
    <row r="331" spans="1:22" ht="11.25" hidden="1" outlineLevel="1">
      <c r="A331" s="95"/>
      <c r="B331" s="16" t="s">
        <v>318</v>
      </c>
      <c r="C331" s="6"/>
      <c r="D331" s="6"/>
      <c r="E331" s="34"/>
      <c r="F331" s="34"/>
      <c r="G331" s="5"/>
      <c r="H331" s="6"/>
      <c r="I331" s="6"/>
      <c r="J331" s="6"/>
      <c r="K331" s="5"/>
      <c r="L331" s="6"/>
      <c r="M331" s="6"/>
      <c r="N331" s="9"/>
      <c r="O331" s="5"/>
      <c r="P331" s="6"/>
      <c r="Q331" s="6"/>
      <c r="R331" s="9"/>
      <c r="S331" s="6"/>
      <c r="T331" s="6"/>
      <c r="U331" s="6"/>
      <c r="V331" s="9"/>
    </row>
    <row r="332" spans="1:22" ht="11.25" hidden="1" outlineLevel="1">
      <c r="A332" s="95"/>
      <c r="B332" s="16" t="s">
        <v>319</v>
      </c>
      <c r="C332" s="6"/>
      <c r="D332" s="6"/>
      <c r="E332" s="34"/>
      <c r="F332" s="34"/>
      <c r="G332" s="5"/>
      <c r="H332" s="6"/>
      <c r="I332" s="6"/>
      <c r="J332" s="6"/>
      <c r="K332" s="5"/>
      <c r="L332" s="6"/>
      <c r="M332" s="6"/>
      <c r="N332" s="9"/>
      <c r="O332" s="5"/>
      <c r="P332" s="6"/>
      <c r="Q332" s="6"/>
      <c r="R332" s="9"/>
      <c r="S332" s="6"/>
      <c r="T332" s="6"/>
      <c r="U332" s="6"/>
      <c r="V332" s="9"/>
    </row>
    <row r="333" spans="1:22" ht="11.25" hidden="1" outlineLevel="1">
      <c r="A333" s="95"/>
      <c r="B333" s="16" t="s">
        <v>320</v>
      </c>
      <c r="C333" s="6"/>
      <c r="D333" s="6"/>
      <c r="E333" s="34"/>
      <c r="F333" s="34"/>
      <c r="G333" s="5"/>
      <c r="H333" s="6"/>
      <c r="I333" s="6"/>
      <c r="J333" s="6"/>
      <c r="K333" s="5"/>
      <c r="L333" s="6"/>
      <c r="M333" s="6"/>
      <c r="N333" s="9"/>
      <c r="O333" s="5"/>
      <c r="P333" s="6"/>
      <c r="Q333" s="6"/>
      <c r="R333" s="9"/>
      <c r="S333" s="6"/>
      <c r="T333" s="6"/>
      <c r="U333" s="6"/>
      <c r="V333" s="9"/>
    </row>
    <row r="334" spans="1:22" ht="11.25" hidden="1" outlineLevel="1">
      <c r="A334" s="95"/>
      <c r="B334" s="16" t="s">
        <v>321</v>
      </c>
      <c r="C334" s="6"/>
      <c r="D334" s="6"/>
      <c r="E334" s="34"/>
      <c r="F334" s="34"/>
      <c r="G334" s="5"/>
      <c r="H334" s="6"/>
      <c r="I334" s="6"/>
      <c r="J334" s="6"/>
      <c r="K334" s="5"/>
      <c r="L334" s="6"/>
      <c r="M334" s="6"/>
      <c r="N334" s="9"/>
      <c r="O334" s="5"/>
      <c r="P334" s="6"/>
      <c r="Q334" s="6"/>
      <c r="R334" s="9"/>
      <c r="S334" s="6"/>
      <c r="T334" s="6"/>
      <c r="U334" s="6"/>
      <c r="V334" s="9"/>
    </row>
    <row r="335" spans="1:22" ht="11.25" hidden="1" outlineLevel="1">
      <c r="A335" s="95"/>
      <c r="B335" s="16" t="s">
        <v>322</v>
      </c>
      <c r="C335" s="6"/>
      <c r="D335" s="6"/>
      <c r="E335" s="34"/>
      <c r="F335" s="34"/>
      <c r="G335" s="5"/>
      <c r="H335" s="6"/>
      <c r="I335" s="6"/>
      <c r="J335" s="6"/>
      <c r="K335" s="5"/>
      <c r="L335" s="6"/>
      <c r="M335" s="6"/>
      <c r="N335" s="9"/>
      <c r="O335" s="5"/>
      <c r="P335" s="6"/>
      <c r="Q335" s="6"/>
      <c r="R335" s="9"/>
      <c r="S335" s="6"/>
      <c r="T335" s="6"/>
      <c r="U335" s="6"/>
      <c r="V335" s="9"/>
    </row>
    <row r="336" spans="1:22" ht="11.25" hidden="1" outlineLevel="1">
      <c r="A336" s="95"/>
      <c r="B336" s="16" t="s">
        <v>323</v>
      </c>
      <c r="C336" s="6"/>
      <c r="D336" s="6"/>
      <c r="E336" s="34"/>
      <c r="F336" s="34"/>
      <c r="G336" s="5"/>
      <c r="H336" s="6"/>
      <c r="I336" s="6"/>
      <c r="J336" s="6"/>
      <c r="K336" s="5"/>
      <c r="L336" s="6"/>
      <c r="M336" s="6"/>
      <c r="N336" s="9"/>
      <c r="O336" s="5"/>
      <c r="P336" s="6"/>
      <c r="Q336" s="6"/>
      <c r="R336" s="9"/>
      <c r="S336" s="6"/>
      <c r="T336" s="6"/>
      <c r="U336" s="6"/>
      <c r="V336" s="9"/>
    </row>
    <row r="337" spans="1:22" ht="11.25" hidden="1" outlineLevel="1">
      <c r="A337" s="95"/>
      <c r="B337" s="16" t="s">
        <v>324</v>
      </c>
      <c r="C337" s="6"/>
      <c r="D337" s="6"/>
      <c r="E337" s="34"/>
      <c r="F337" s="34"/>
      <c r="G337" s="5"/>
      <c r="H337" s="6"/>
      <c r="I337" s="6"/>
      <c r="J337" s="6"/>
      <c r="K337" s="5"/>
      <c r="L337" s="6"/>
      <c r="M337" s="6"/>
      <c r="N337" s="9"/>
      <c r="O337" s="5"/>
      <c r="P337" s="6"/>
      <c r="Q337" s="6"/>
      <c r="R337" s="9"/>
      <c r="S337" s="6"/>
      <c r="T337" s="6"/>
      <c r="U337" s="6"/>
      <c r="V337" s="9"/>
    </row>
    <row r="338" spans="1:22" ht="11.25" hidden="1" outlineLevel="1">
      <c r="A338" s="95"/>
      <c r="B338" s="16" t="s">
        <v>325</v>
      </c>
      <c r="C338" s="6"/>
      <c r="D338" s="6"/>
      <c r="E338" s="34"/>
      <c r="F338" s="34"/>
      <c r="G338" s="5"/>
      <c r="H338" s="6"/>
      <c r="I338" s="6"/>
      <c r="J338" s="6"/>
      <c r="K338" s="5"/>
      <c r="L338" s="6"/>
      <c r="M338" s="6"/>
      <c r="N338" s="9"/>
      <c r="O338" s="5"/>
      <c r="P338" s="6"/>
      <c r="Q338" s="6"/>
      <c r="R338" s="9"/>
      <c r="S338" s="6"/>
      <c r="T338" s="6"/>
      <c r="U338" s="6"/>
      <c r="V338" s="9"/>
    </row>
    <row r="339" spans="1:22" ht="11.25" hidden="1" outlineLevel="1">
      <c r="A339" s="95"/>
      <c r="B339" s="16" t="s">
        <v>326</v>
      </c>
      <c r="C339" s="6"/>
      <c r="D339" s="6"/>
      <c r="E339" s="34"/>
      <c r="F339" s="34"/>
      <c r="G339" s="5"/>
      <c r="H339" s="6"/>
      <c r="I339" s="6"/>
      <c r="J339" s="6"/>
      <c r="K339" s="5"/>
      <c r="L339" s="6"/>
      <c r="M339" s="6"/>
      <c r="N339" s="9"/>
      <c r="O339" s="5"/>
      <c r="P339" s="6"/>
      <c r="Q339" s="6"/>
      <c r="R339" s="9"/>
      <c r="S339" s="6"/>
      <c r="T339" s="6"/>
      <c r="U339" s="6"/>
      <c r="V339" s="9"/>
    </row>
    <row r="340" spans="1:22" ht="11.25" hidden="1" outlineLevel="1">
      <c r="A340" s="95"/>
      <c r="B340" s="16" t="s">
        <v>327</v>
      </c>
      <c r="C340" s="6"/>
      <c r="D340" s="6"/>
      <c r="E340" s="34"/>
      <c r="F340" s="34"/>
      <c r="G340" s="5"/>
      <c r="H340" s="6"/>
      <c r="I340" s="6"/>
      <c r="J340" s="6"/>
      <c r="K340" s="5"/>
      <c r="L340" s="6"/>
      <c r="M340" s="6"/>
      <c r="N340" s="9"/>
      <c r="O340" s="5"/>
      <c r="P340" s="6"/>
      <c r="Q340" s="6"/>
      <c r="R340" s="9"/>
      <c r="S340" s="6"/>
      <c r="T340" s="6"/>
      <c r="U340" s="6"/>
      <c r="V340" s="9"/>
    </row>
    <row r="341" spans="1:22" ht="11.25" hidden="1" outlineLevel="1">
      <c r="A341" s="95"/>
      <c r="B341" s="16" t="s">
        <v>328</v>
      </c>
      <c r="C341" s="6"/>
      <c r="D341" s="6"/>
      <c r="E341" s="34"/>
      <c r="F341" s="34"/>
      <c r="G341" s="5"/>
      <c r="H341" s="6"/>
      <c r="I341" s="6"/>
      <c r="J341" s="6"/>
      <c r="K341" s="5"/>
      <c r="L341" s="6"/>
      <c r="M341" s="6"/>
      <c r="N341" s="9"/>
      <c r="O341" s="5"/>
      <c r="P341" s="6"/>
      <c r="Q341" s="6"/>
      <c r="R341" s="9"/>
      <c r="S341" s="6"/>
      <c r="T341" s="6"/>
      <c r="U341" s="6"/>
      <c r="V341" s="9"/>
    </row>
    <row r="342" spans="1:22" ht="11.25" hidden="1">
      <c r="A342" s="95"/>
      <c r="B342" s="18" t="s">
        <v>69</v>
      </c>
      <c r="C342" s="13">
        <f aca="true" t="shared" si="23" ref="C342:V342">SUM(C343:C346)</f>
        <v>0</v>
      </c>
      <c r="D342" s="13">
        <f t="shared" si="23"/>
        <v>0</v>
      </c>
      <c r="E342" s="13">
        <f t="shared" si="23"/>
        <v>0</v>
      </c>
      <c r="F342" s="13">
        <f t="shared" si="23"/>
        <v>0</v>
      </c>
      <c r="G342" s="13">
        <f t="shared" si="23"/>
        <v>0</v>
      </c>
      <c r="H342" s="13">
        <f t="shared" si="23"/>
        <v>0</v>
      </c>
      <c r="I342" s="13">
        <f t="shared" si="23"/>
        <v>0</v>
      </c>
      <c r="J342" s="13">
        <f t="shared" si="23"/>
        <v>0</v>
      </c>
      <c r="K342" s="13">
        <f t="shared" si="23"/>
        <v>0</v>
      </c>
      <c r="L342" s="13">
        <f t="shared" si="23"/>
        <v>0</v>
      </c>
      <c r="M342" s="13">
        <f t="shared" si="23"/>
        <v>0</v>
      </c>
      <c r="N342" s="13">
        <f t="shared" si="23"/>
        <v>0</v>
      </c>
      <c r="O342" s="13">
        <f t="shared" si="23"/>
        <v>0</v>
      </c>
      <c r="P342" s="13">
        <f t="shared" si="23"/>
        <v>0</v>
      </c>
      <c r="Q342" s="13">
        <f t="shared" si="23"/>
        <v>0</v>
      </c>
      <c r="R342" s="13">
        <f t="shared" si="23"/>
        <v>0</v>
      </c>
      <c r="S342" s="13">
        <f t="shared" si="23"/>
        <v>0</v>
      </c>
      <c r="T342" s="13">
        <f t="shared" si="23"/>
        <v>0</v>
      </c>
      <c r="U342" s="13">
        <f t="shared" si="23"/>
        <v>0</v>
      </c>
      <c r="V342" s="13">
        <f t="shared" si="23"/>
        <v>0</v>
      </c>
    </row>
    <row r="343" spans="1:22" ht="11.25" hidden="1" outlineLevel="1">
      <c r="A343" s="95"/>
      <c r="B343" s="16" t="s">
        <v>142</v>
      </c>
      <c r="C343" s="6"/>
      <c r="D343" s="6"/>
      <c r="E343" s="34"/>
      <c r="F343" s="34"/>
      <c r="G343" s="5"/>
      <c r="H343" s="6"/>
      <c r="I343" s="6"/>
      <c r="J343" s="6"/>
      <c r="K343" s="5"/>
      <c r="L343" s="6"/>
      <c r="M343" s="6"/>
      <c r="N343" s="9"/>
      <c r="O343" s="5"/>
      <c r="P343" s="6"/>
      <c r="Q343" s="6"/>
      <c r="R343" s="9"/>
      <c r="S343" s="6"/>
      <c r="T343" s="6"/>
      <c r="U343" s="6"/>
      <c r="V343" s="9"/>
    </row>
    <row r="344" spans="1:22" ht="11.25" hidden="1" outlineLevel="1">
      <c r="A344" s="95"/>
      <c r="B344" s="16" t="s">
        <v>202</v>
      </c>
      <c r="C344" s="6"/>
      <c r="D344" s="6"/>
      <c r="E344" s="34"/>
      <c r="F344" s="34"/>
      <c r="G344" s="5"/>
      <c r="H344" s="6"/>
      <c r="I344" s="6"/>
      <c r="J344" s="6"/>
      <c r="K344" s="5"/>
      <c r="L344" s="6"/>
      <c r="M344" s="6"/>
      <c r="N344" s="9"/>
      <c r="O344" s="5"/>
      <c r="P344" s="6"/>
      <c r="Q344" s="6"/>
      <c r="R344" s="9"/>
      <c r="S344" s="6"/>
      <c r="T344" s="6"/>
      <c r="U344" s="6"/>
      <c r="V344" s="9"/>
    </row>
    <row r="345" spans="1:22" ht="11.25" hidden="1" outlineLevel="1">
      <c r="A345" s="95"/>
      <c r="B345" s="16" t="s">
        <v>329</v>
      </c>
      <c r="C345" s="6"/>
      <c r="D345" s="6"/>
      <c r="E345" s="34"/>
      <c r="F345" s="34"/>
      <c r="G345" s="5"/>
      <c r="H345" s="6"/>
      <c r="I345" s="6"/>
      <c r="J345" s="6"/>
      <c r="K345" s="5"/>
      <c r="L345" s="6"/>
      <c r="M345" s="6"/>
      <c r="N345" s="9"/>
      <c r="O345" s="5"/>
      <c r="P345" s="6"/>
      <c r="Q345" s="6"/>
      <c r="R345" s="9"/>
      <c r="S345" s="6"/>
      <c r="T345" s="6"/>
      <c r="U345" s="6"/>
      <c r="V345" s="9"/>
    </row>
    <row r="346" spans="1:22" ht="11.25" hidden="1" outlineLevel="1">
      <c r="A346" s="95"/>
      <c r="B346" s="16" t="s">
        <v>330</v>
      </c>
      <c r="C346" s="6"/>
      <c r="D346" s="6"/>
      <c r="E346" s="34"/>
      <c r="F346" s="34"/>
      <c r="G346" s="5"/>
      <c r="H346" s="6"/>
      <c r="I346" s="6"/>
      <c r="J346" s="6"/>
      <c r="K346" s="5"/>
      <c r="L346" s="6"/>
      <c r="M346" s="6"/>
      <c r="N346" s="9"/>
      <c r="O346" s="5"/>
      <c r="P346" s="6"/>
      <c r="Q346" s="6"/>
      <c r="R346" s="9"/>
      <c r="S346" s="6"/>
      <c r="T346" s="6"/>
      <c r="U346" s="6"/>
      <c r="V346" s="9"/>
    </row>
    <row r="347" spans="1:22" ht="11.25" hidden="1" outlineLevel="1">
      <c r="A347" s="96"/>
      <c r="B347" s="17" t="s">
        <v>75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</row>
    <row r="348" spans="1:22" ht="11.25" hidden="1">
      <c r="A348" s="94" t="s">
        <v>331</v>
      </c>
      <c r="B348" s="10" t="s">
        <v>15</v>
      </c>
      <c r="C348" s="11">
        <f aca="true" t="shared" si="24" ref="C348:V348">C349+C366+C387+C392</f>
        <v>0</v>
      </c>
      <c r="D348" s="11">
        <f t="shared" si="24"/>
        <v>0</v>
      </c>
      <c r="E348" s="11">
        <f t="shared" si="24"/>
        <v>0</v>
      </c>
      <c r="F348" s="11">
        <f t="shared" si="24"/>
        <v>0</v>
      </c>
      <c r="G348" s="11">
        <f t="shared" si="24"/>
        <v>0</v>
      </c>
      <c r="H348" s="11">
        <f t="shared" si="24"/>
        <v>0</v>
      </c>
      <c r="I348" s="11">
        <f t="shared" si="24"/>
        <v>0</v>
      </c>
      <c r="J348" s="11">
        <f t="shared" si="24"/>
        <v>0</v>
      </c>
      <c r="K348" s="11">
        <f t="shared" si="24"/>
        <v>0</v>
      </c>
      <c r="L348" s="11">
        <f t="shared" si="24"/>
        <v>0</v>
      </c>
      <c r="M348" s="11">
        <f t="shared" si="24"/>
        <v>0</v>
      </c>
      <c r="N348" s="11">
        <f t="shared" si="24"/>
        <v>0</v>
      </c>
      <c r="O348" s="11">
        <f t="shared" si="24"/>
        <v>0</v>
      </c>
      <c r="P348" s="11">
        <f t="shared" si="24"/>
        <v>0</v>
      </c>
      <c r="Q348" s="11">
        <f t="shared" si="24"/>
        <v>0</v>
      </c>
      <c r="R348" s="11">
        <f t="shared" si="24"/>
        <v>0</v>
      </c>
      <c r="S348" s="11">
        <f t="shared" si="24"/>
        <v>0</v>
      </c>
      <c r="T348" s="11">
        <f t="shared" si="24"/>
        <v>0</v>
      </c>
      <c r="U348" s="11">
        <f t="shared" si="24"/>
        <v>0</v>
      </c>
      <c r="V348" s="11">
        <f t="shared" si="24"/>
        <v>0</v>
      </c>
    </row>
    <row r="349" spans="1:22" ht="11.25" hidden="1">
      <c r="A349" s="95"/>
      <c r="B349" s="12" t="s">
        <v>16</v>
      </c>
      <c r="C349" s="13">
        <f aca="true" t="shared" si="25" ref="C349:V349">SUM(C350:C365)</f>
        <v>0</v>
      </c>
      <c r="D349" s="13">
        <f t="shared" si="25"/>
        <v>0</v>
      </c>
      <c r="E349" s="13">
        <f t="shared" si="25"/>
        <v>0</v>
      </c>
      <c r="F349" s="13">
        <f t="shared" si="25"/>
        <v>0</v>
      </c>
      <c r="G349" s="13">
        <f t="shared" si="25"/>
        <v>0</v>
      </c>
      <c r="H349" s="13">
        <f t="shared" si="25"/>
        <v>0</v>
      </c>
      <c r="I349" s="13">
        <f t="shared" si="25"/>
        <v>0</v>
      </c>
      <c r="J349" s="13">
        <f t="shared" si="25"/>
        <v>0</v>
      </c>
      <c r="K349" s="13">
        <f t="shared" si="25"/>
        <v>0</v>
      </c>
      <c r="L349" s="13">
        <f t="shared" si="25"/>
        <v>0</v>
      </c>
      <c r="M349" s="13">
        <f t="shared" si="25"/>
        <v>0</v>
      </c>
      <c r="N349" s="13">
        <f t="shared" si="25"/>
        <v>0</v>
      </c>
      <c r="O349" s="13">
        <f t="shared" si="25"/>
        <v>0</v>
      </c>
      <c r="P349" s="13">
        <f t="shared" si="25"/>
        <v>0</v>
      </c>
      <c r="Q349" s="13">
        <f t="shared" si="25"/>
        <v>0</v>
      </c>
      <c r="R349" s="13">
        <f t="shared" si="25"/>
        <v>0</v>
      </c>
      <c r="S349" s="13">
        <f t="shared" si="25"/>
        <v>0</v>
      </c>
      <c r="T349" s="13">
        <f t="shared" si="25"/>
        <v>0</v>
      </c>
      <c r="U349" s="13">
        <f t="shared" si="25"/>
        <v>0</v>
      </c>
      <c r="V349" s="13">
        <f t="shared" si="25"/>
        <v>0</v>
      </c>
    </row>
    <row r="350" spans="1:22" ht="11.25" customHeight="1" hidden="1" outlineLevel="1">
      <c r="A350" s="95"/>
      <c r="B350" s="14" t="s">
        <v>332</v>
      </c>
      <c r="C350" s="6"/>
      <c r="D350" s="35"/>
      <c r="E350" s="35"/>
      <c r="F350" s="36"/>
      <c r="G350" s="6"/>
      <c r="H350" s="6"/>
      <c r="I350" s="6"/>
      <c r="J350" s="6"/>
      <c r="K350" s="6"/>
      <c r="L350" s="6"/>
      <c r="M350" s="6"/>
      <c r="N350" s="9"/>
      <c r="O350" s="6"/>
      <c r="P350" s="6"/>
      <c r="Q350" s="6"/>
      <c r="R350" s="9"/>
      <c r="S350" s="6"/>
      <c r="T350" s="6"/>
      <c r="U350" s="6"/>
      <c r="V350" s="9"/>
    </row>
    <row r="351" spans="1:22" ht="11.25" customHeight="1" hidden="1" outlineLevel="1">
      <c r="A351" s="95"/>
      <c r="B351" s="14" t="s">
        <v>333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9"/>
      <c r="O351" s="6"/>
      <c r="P351" s="6"/>
      <c r="Q351" s="6"/>
      <c r="R351" s="9"/>
      <c r="S351" s="6"/>
      <c r="T351" s="6"/>
      <c r="U351" s="6"/>
      <c r="V351" s="9"/>
    </row>
    <row r="352" spans="1:22" ht="11.25" customHeight="1" hidden="1" outlineLevel="1">
      <c r="A352" s="95"/>
      <c r="B352" s="14" t="s">
        <v>334</v>
      </c>
      <c r="C352" s="6"/>
      <c r="D352" s="6"/>
      <c r="E352" s="6"/>
      <c r="F352" s="6"/>
      <c r="G352" s="37"/>
      <c r="H352" s="38"/>
      <c r="I352" s="38"/>
      <c r="J352" s="6"/>
      <c r="K352" s="6"/>
      <c r="L352" s="6"/>
      <c r="M352" s="6"/>
      <c r="N352" s="9"/>
      <c r="O352" s="6"/>
      <c r="P352" s="6"/>
      <c r="Q352" s="6"/>
      <c r="R352" s="9"/>
      <c r="S352" s="6"/>
      <c r="T352" s="6"/>
      <c r="U352" s="6"/>
      <c r="V352" s="9"/>
    </row>
    <row r="353" spans="1:22" ht="11.25" customHeight="1" hidden="1" outlineLevel="1">
      <c r="A353" s="95"/>
      <c r="B353" s="14" t="s">
        <v>335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9"/>
      <c r="O353" s="6"/>
      <c r="P353" s="6"/>
      <c r="Q353" s="6"/>
      <c r="R353" s="9"/>
      <c r="S353" s="6"/>
      <c r="T353" s="6"/>
      <c r="U353" s="6"/>
      <c r="V353" s="9"/>
    </row>
    <row r="354" spans="1:22" ht="11.25" customHeight="1" hidden="1" outlineLevel="1">
      <c r="A354" s="95"/>
      <c r="B354" s="14" t="s">
        <v>336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9"/>
      <c r="O354" s="6"/>
      <c r="P354" s="6"/>
      <c r="Q354" s="6"/>
      <c r="R354" s="9"/>
      <c r="S354" s="6"/>
      <c r="T354" s="6"/>
      <c r="U354" s="6"/>
      <c r="V354" s="9"/>
    </row>
    <row r="355" spans="1:22" ht="11.25" customHeight="1" hidden="1" outlineLevel="1">
      <c r="A355" s="95"/>
      <c r="B355" s="14" t="s">
        <v>337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9"/>
      <c r="O355" s="6"/>
      <c r="P355" s="6"/>
      <c r="Q355" s="6"/>
      <c r="R355" s="9"/>
      <c r="S355" s="6"/>
      <c r="T355" s="6"/>
      <c r="U355" s="6"/>
      <c r="V355" s="9"/>
    </row>
    <row r="356" spans="1:22" ht="11.25" customHeight="1" hidden="1" outlineLevel="1">
      <c r="A356" s="95"/>
      <c r="B356" s="14" t="s">
        <v>338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9"/>
      <c r="O356" s="6"/>
      <c r="P356" s="6"/>
      <c r="Q356" s="6"/>
      <c r="R356" s="9"/>
      <c r="S356" s="6"/>
      <c r="T356" s="6"/>
      <c r="U356" s="6"/>
      <c r="V356" s="9"/>
    </row>
    <row r="357" spans="1:22" ht="11.25" customHeight="1" hidden="1" outlineLevel="1">
      <c r="A357" s="95"/>
      <c r="B357" s="14" t="s">
        <v>339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9"/>
      <c r="O357" s="6"/>
      <c r="P357" s="6"/>
      <c r="Q357" s="6"/>
      <c r="R357" s="9"/>
      <c r="S357" s="6"/>
      <c r="T357" s="6"/>
      <c r="U357" s="6"/>
      <c r="V357" s="9"/>
    </row>
    <row r="358" spans="1:22" ht="11.25" customHeight="1" hidden="1" outlineLevel="1">
      <c r="A358" s="95"/>
      <c r="B358" s="14" t="s">
        <v>340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9"/>
      <c r="O358" s="6"/>
      <c r="P358" s="6"/>
      <c r="Q358" s="6"/>
      <c r="R358" s="9"/>
      <c r="S358" s="6"/>
      <c r="T358" s="6"/>
      <c r="U358" s="6"/>
      <c r="V358" s="9"/>
    </row>
    <row r="359" spans="1:22" ht="11.25" customHeight="1" hidden="1" outlineLevel="1">
      <c r="A359" s="95"/>
      <c r="B359" s="14" t="s">
        <v>341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9"/>
      <c r="O359" s="6"/>
      <c r="P359" s="6"/>
      <c r="Q359" s="6"/>
      <c r="R359" s="9"/>
      <c r="S359" s="6"/>
      <c r="T359" s="6"/>
      <c r="U359" s="6"/>
      <c r="V359" s="9"/>
    </row>
    <row r="360" spans="1:22" ht="11.25" customHeight="1" hidden="1" outlineLevel="1">
      <c r="A360" s="95"/>
      <c r="B360" s="14" t="s">
        <v>342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9"/>
      <c r="O360" s="6"/>
      <c r="P360" s="6"/>
      <c r="Q360" s="6"/>
      <c r="R360" s="9"/>
      <c r="S360" s="6"/>
      <c r="T360" s="6"/>
      <c r="U360" s="6"/>
      <c r="V360" s="9"/>
    </row>
    <row r="361" spans="1:22" ht="11.25" customHeight="1" hidden="1" outlineLevel="1">
      <c r="A361" s="95"/>
      <c r="B361" s="14" t="s">
        <v>343</v>
      </c>
      <c r="C361" s="6"/>
      <c r="D361" s="6"/>
      <c r="E361" s="6"/>
      <c r="F361" s="25"/>
      <c r="G361" s="6"/>
      <c r="H361" s="6"/>
      <c r="I361" s="6"/>
      <c r="J361" s="6"/>
      <c r="K361" s="6"/>
      <c r="L361" s="6"/>
      <c r="M361" s="6"/>
      <c r="N361" s="9"/>
      <c r="O361" s="6"/>
      <c r="P361" s="6"/>
      <c r="Q361" s="6"/>
      <c r="R361" s="9"/>
      <c r="S361" s="6"/>
      <c r="T361" s="6"/>
      <c r="U361" s="6"/>
      <c r="V361" s="9"/>
    </row>
    <row r="362" spans="1:22" ht="11.25" customHeight="1" hidden="1" outlineLevel="1">
      <c r="A362" s="95"/>
      <c r="B362" s="14" t="s">
        <v>344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9"/>
      <c r="O362" s="6"/>
      <c r="P362" s="6"/>
      <c r="Q362" s="6"/>
      <c r="R362" s="9"/>
      <c r="S362" s="6"/>
      <c r="T362" s="6"/>
      <c r="U362" s="6"/>
      <c r="V362" s="9"/>
    </row>
    <row r="363" spans="1:22" ht="11.25" customHeight="1" hidden="1" outlineLevel="1">
      <c r="A363" s="95"/>
      <c r="B363" s="14" t="s">
        <v>345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9"/>
      <c r="O363" s="6"/>
      <c r="P363" s="6"/>
      <c r="Q363" s="6"/>
      <c r="R363" s="9"/>
      <c r="S363" s="6"/>
      <c r="T363" s="6"/>
      <c r="U363" s="6"/>
      <c r="V363" s="9"/>
    </row>
    <row r="364" spans="1:22" ht="11.25" customHeight="1" hidden="1" outlineLevel="1">
      <c r="A364" s="95"/>
      <c r="B364" s="14" t="s">
        <v>346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9"/>
      <c r="O364" s="6"/>
      <c r="P364" s="6"/>
      <c r="Q364" s="6"/>
      <c r="R364" s="9"/>
      <c r="S364" s="6"/>
      <c r="T364" s="6"/>
      <c r="U364" s="6"/>
      <c r="V364" s="9"/>
    </row>
    <row r="365" spans="1:22" ht="11.25" customHeight="1" hidden="1" outlineLevel="1">
      <c r="A365" s="95"/>
      <c r="B365" s="14" t="s">
        <v>39</v>
      </c>
      <c r="C365" s="6"/>
      <c r="D365" s="6"/>
      <c r="E365" s="6"/>
      <c r="F365" s="6"/>
      <c r="G365" s="6"/>
      <c r="H365" s="39"/>
      <c r="I365" s="39"/>
      <c r="J365" s="40"/>
      <c r="K365" s="40"/>
      <c r="L365" s="40"/>
      <c r="M365" s="40"/>
      <c r="N365" s="9"/>
      <c r="O365" s="40"/>
      <c r="P365" s="40"/>
      <c r="Q365" s="40"/>
      <c r="R365" s="9"/>
      <c r="S365" s="41"/>
      <c r="T365" s="41"/>
      <c r="U365" s="41"/>
      <c r="V365" s="9"/>
    </row>
    <row r="366" spans="1:22" ht="11.25" hidden="1">
      <c r="A366" s="95"/>
      <c r="B366" s="18" t="s">
        <v>40</v>
      </c>
      <c r="C366" s="13">
        <f aca="true" t="shared" si="26" ref="C366:V366">SUM(C367:C386)</f>
        <v>0</v>
      </c>
      <c r="D366" s="13">
        <f t="shared" si="26"/>
        <v>0</v>
      </c>
      <c r="E366" s="13">
        <f t="shared" si="26"/>
        <v>0</v>
      </c>
      <c r="F366" s="13">
        <f t="shared" si="26"/>
        <v>0</v>
      </c>
      <c r="G366" s="13">
        <f t="shared" si="26"/>
        <v>0</v>
      </c>
      <c r="H366" s="13">
        <f t="shared" si="26"/>
        <v>0</v>
      </c>
      <c r="I366" s="13">
        <f t="shared" si="26"/>
        <v>0</v>
      </c>
      <c r="J366" s="13">
        <f t="shared" si="26"/>
        <v>0</v>
      </c>
      <c r="K366" s="13">
        <f t="shared" si="26"/>
        <v>0</v>
      </c>
      <c r="L366" s="13">
        <f t="shared" si="26"/>
        <v>0</v>
      </c>
      <c r="M366" s="13">
        <f t="shared" si="26"/>
        <v>0</v>
      </c>
      <c r="N366" s="13">
        <f t="shared" si="26"/>
        <v>0</v>
      </c>
      <c r="O366" s="13">
        <f t="shared" si="26"/>
        <v>0</v>
      </c>
      <c r="P366" s="13">
        <f t="shared" si="26"/>
        <v>0</v>
      </c>
      <c r="Q366" s="13">
        <f t="shared" si="26"/>
        <v>0</v>
      </c>
      <c r="R366" s="13">
        <f t="shared" si="26"/>
        <v>0</v>
      </c>
      <c r="S366" s="13">
        <f t="shared" si="26"/>
        <v>0</v>
      </c>
      <c r="T366" s="13">
        <f t="shared" si="26"/>
        <v>0</v>
      </c>
      <c r="U366" s="13">
        <f t="shared" si="26"/>
        <v>0</v>
      </c>
      <c r="V366" s="13">
        <f t="shared" si="26"/>
        <v>0</v>
      </c>
    </row>
    <row r="367" spans="1:22" ht="11.25" hidden="1" outlineLevel="1">
      <c r="A367" s="95"/>
      <c r="B367" s="14" t="s">
        <v>347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9"/>
      <c r="O367" s="6"/>
      <c r="P367" s="6"/>
      <c r="Q367" s="6"/>
      <c r="R367" s="9"/>
      <c r="S367" s="6"/>
      <c r="T367" s="6"/>
      <c r="U367" s="6"/>
      <c r="V367" s="9"/>
    </row>
    <row r="368" spans="1:22" ht="11.25" customHeight="1" hidden="1" outlineLevel="1">
      <c r="A368" s="95"/>
      <c r="B368" s="14" t="s">
        <v>348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9"/>
      <c r="O368" s="6"/>
      <c r="P368" s="6"/>
      <c r="Q368" s="6"/>
      <c r="R368" s="9"/>
      <c r="S368" s="6"/>
      <c r="T368" s="6"/>
      <c r="U368" s="6"/>
      <c r="V368" s="9"/>
    </row>
    <row r="369" spans="1:22" ht="11.25" customHeight="1" hidden="1" outlineLevel="1">
      <c r="A369" s="95"/>
      <c r="B369" s="14" t="s">
        <v>349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9"/>
      <c r="O369" s="6"/>
      <c r="P369" s="6"/>
      <c r="Q369" s="6"/>
      <c r="R369" s="9"/>
      <c r="S369" s="6"/>
      <c r="T369" s="6"/>
      <c r="U369" s="6"/>
      <c r="V369" s="9"/>
    </row>
    <row r="370" spans="1:22" ht="11.25" customHeight="1" hidden="1" outlineLevel="1">
      <c r="A370" s="95"/>
      <c r="B370" s="14" t="s">
        <v>350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9"/>
      <c r="O370" s="6"/>
      <c r="P370" s="6"/>
      <c r="Q370" s="6"/>
      <c r="R370" s="9"/>
      <c r="S370" s="6"/>
      <c r="T370" s="6"/>
      <c r="U370" s="6"/>
      <c r="V370" s="9"/>
    </row>
    <row r="371" spans="1:22" ht="11.25" customHeight="1" hidden="1" outlineLevel="1">
      <c r="A371" s="95"/>
      <c r="B371" s="14" t="s">
        <v>351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9"/>
      <c r="O371" s="6"/>
      <c r="P371" s="6"/>
      <c r="Q371" s="6"/>
      <c r="R371" s="9"/>
      <c r="S371" s="6"/>
      <c r="T371" s="6"/>
      <c r="U371" s="6"/>
      <c r="V371" s="9"/>
    </row>
    <row r="372" spans="1:22" ht="11.25" customHeight="1" hidden="1" outlineLevel="1">
      <c r="A372" s="95"/>
      <c r="B372" s="14" t="s">
        <v>352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9"/>
      <c r="O372" s="6"/>
      <c r="P372" s="6"/>
      <c r="Q372" s="6"/>
      <c r="R372" s="9"/>
      <c r="S372" s="6"/>
      <c r="T372" s="6"/>
      <c r="U372" s="6"/>
      <c r="V372" s="9"/>
    </row>
    <row r="373" spans="1:22" ht="11.25" customHeight="1" hidden="1" outlineLevel="1">
      <c r="A373" s="95"/>
      <c r="B373" s="14" t="s">
        <v>353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9"/>
      <c r="O373" s="6"/>
      <c r="P373" s="6"/>
      <c r="Q373" s="6"/>
      <c r="R373" s="9"/>
      <c r="S373" s="6"/>
      <c r="T373" s="6"/>
      <c r="U373" s="6"/>
      <c r="V373" s="9"/>
    </row>
    <row r="374" spans="1:22" ht="11.25" customHeight="1" hidden="1" outlineLevel="1">
      <c r="A374" s="95"/>
      <c r="B374" s="14" t="s">
        <v>354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9"/>
      <c r="O374" s="6"/>
      <c r="P374" s="6"/>
      <c r="Q374" s="6"/>
      <c r="R374" s="9"/>
      <c r="S374" s="6"/>
      <c r="T374" s="6"/>
      <c r="U374" s="6"/>
      <c r="V374" s="9"/>
    </row>
    <row r="375" spans="1:22" ht="11.25" customHeight="1" hidden="1" outlineLevel="1">
      <c r="A375" s="95"/>
      <c r="B375" s="14" t="s">
        <v>355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9"/>
      <c r="O375" s="6"/>
      <c r="P375" s="6"/>
      <c r="Q375" s="6"/>
      <c r="R375" s="9"/>
      <c r="S375" s="6"/>
      <c r="T375" s="6"/>
      <c r="U375" s="6"/>
      <c r="V375" s="9"/>
    </row>
    <row r="376" spans="1:22" ht="12.75" customHeight="1" hidden="1" outlineLevel="1">
      <c r="A376" s="95"/>
      <c r="B376" s="14" t="s">
        <v>356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9"/>
      <c r="O376" s="6"/>
      <c r="P376" s="6"/>
      <c r="Q376" s="6"/>
      <c r="R376" s="9"/>
      <c r="S376" s="6"/>
      <c r="T376" s="6"/>
      <c r="U376" s="6"/>
      <c r="V376" s="9"/>
    </row>
    <row r="377" spans="1:22" ht="12" customHeight="1" hidden="1" outlineLevel="1">
      <c r="A377" s="95"/>
      <c r="B377" s="14" t="s">
        <v>357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9"/>
      <c r="O377" s="6"/>
      <c r="P377" s="6"/>
      <c r="Q377" s="6"/>
      <c r="R377" s="9"/>
      <c r="S377" s="6"/>
      <c r="T377" s="6"/>
      <c r="U377" s="6"/>
      <c r="V377" s="9"/>
    </row>
    <row r="378" spans="1:22" ht="11.25" customHeight="1" hidden="1" outlineLevel="1">
      <c r="A378" s="95"/>
      <c r="B378" s="14" t="s">
        <v>358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9"/>
      <c r="O378" s="6"/>
      <c r="P378" s="6"/>
      <c r="Q378" s="6"/>
      <c r="R378" s="9"/>
      <c r="S378" s="6"/>
      <c r="T378" s="6"/>
      <c r="U378" s="6"/>
      <c r="V378" s="9"/>
    </row>
    <row r="379" spans="1:22" ht="11.25" customHeight="1" hidden="1" outlineLevel="1">
      <c r="A379" s="95"/>
      <c r="B379" s="14" t="s">
        <v>359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9"/>
      <c r="O379" s="6"/>
      <c r="P379" s="6"/>
      <c r="Q379" s="6"/>
      <c r="R379" s="9"/>
      <c r="S379" s="6"/>
      <c r="T379" s="6"/>
      <c r="U379" s="6"/>
      <c r="V379" s="9"/>
    </row>
    <row r="380" spans="1:22" ht="11.25" customHeight="1" hidden="1" outlineLevel="1">
      <c r="A380" s="95"/>
      <c r="B380" s="14" t="s">
        <v>360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9"/>
      <c r="O380" s="6"/>
      <c r="P380" s="6"/>
      <c r="Q380" s="6"/>
      <c r="R380" s="9"/>
      <c r="S380" s="6"/>
      <c r="T380" s="6"/>
      <c r="U380" s="6"/>
      <c r="V380" s="9"/>
    </row>
    <row r="381" spans="1:22" ht="11.25" customHeight="1" hidden="1" outlineLevel="1">
      <c r="A381" s="95"/>
      <c r="B381" s="14" t="s">
        <v>361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9"/>
      <c r="O381" s="6"/>
      <c r="P381" s="6"/>
      <c r="Q381" s="6"/>
      <c r="R381" s="9"/>
      <c r="S381" s="6"/>
      <c r="T381" s="6"/>
      <c r="U381" s="6"/>
      <c r="V381" s="9"/>
    </row>
    <row r="382" spans="1:22" ht="11.25" customHeight="1" hidden="1" outlineLevel="1">
      <c r="A382" s="95"/>
      <c r="B382" s="14" t="s">
        <v>362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9"/>
      <c r="O382" s="6"/>
      <c r="P382" s="6"/>
      <c r="Q382" s="6"/>
      <c r="R382" s="9"/>
      <c r="S382" s="6"/>
      <c r="T382" s="6"/>
      <c r="U382" s="6"/>
      <c r="V382" s="9"/>
    </row>
    <row r="383" spans="1:22" ht="11.25" customHeight="1" hidden="1" outlineLevel="1">
      <c r="A383" s="95"/>
      <c r="B383" s="14" t="s">
        <v>363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9"/>
      <c r="O383" s="6"/>
      <c r="P383" s="6"/>
      <c r="Q383" s="6"/>
      <c r="R383" s="9"/>
      <c r="S383" s="6"/>
      <c r="T383" s="6"/>
      <c r="U383" s="6"/>
      <c r="V383" s="9"/>
    </row>
    <row r="384" spans="1:22" ht="11.25" customHeight="1" hidden="1" outlineLevel="1">
      <c r="A384" s="95"/>
      <c r="B384" s="14" t="s">
        <v>364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9"/>
      <c r="O384" s="6"/>
      <c r="P384" s="6"/>
      <c r="Q384" s="6"/>
      <c r="R384" s="9"/>
      <c r="S384" s="6"/>
      <c r="T384" s="6"/>
      <c r="U384" s="6"/>
      <c r="V384" s="9"/>
    </row>
    <row r="385" spans="1:22" ht="11.25" customHeight="1" hidden="1" outlineLevel="1">
      <c r="A385" s="95"/>
      <c r="B385" s="14" t="s">
        <v>365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9"/>
      <c r="O385" s="6"/>
      <c r="P385" s="6"/>
      <c r="Q385" s="6"/>
      <c r="R385" s="9"/>
      <c r="S385" s="6"/>
      <c r="T385" s="6"/>
      <c r="U385" s="6"/>
      <c r="V385" s="9"/>
    </row>
    <row r="386" spans="1:22" ht="11.25" customHeight="1" hidden="1" outlineLevel="1">
      <c r="A386" s="95"/>
      <c r="B386" s="14" t="s">
        <v>366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9"/>
      <c r="O386" s="6"/>
      <c r="P386" s="6"/>
      <c r="Q386" s="6"/>
      <c r="R386" s="9"/>
      <c r="S386" s="6"/>
      <c r="T386" s="6"/>
      <c r="U386" s="6"/>
      <c r="V386" s="9"/>
    </row>
    <row r="387" spans="1:22" ht="11.25" hidden="1">
      <c r="A387" s="95"/>
      <c r="B387" s="18" t="s">
        <v>69</v>
      </c>
      <c r="C387" s="42">
        <f aca="true" t="shared" si="27" ref="C387:V387">SUM(C388:C391)</f>
        <v>0</v>
      </c>
      <c r="D387" s="42">
        <f t="shared" si="27"/>
        <v>0</v>
      </c>
      <c r="E387" s="42">
        <f t="shared" si="27"/>
        <v>0</v>
      </c>
      <c r="F387" s="42">
        <f t="shared" si="27"/>
        <v>0</v>
      </c>
      <c r="G387" s="42">
        <f t="shared" si="27"/>
        <v>0</v>
      </c>
      <c r="H387" s="42">
        <f t="shared" si="27"/>
        <v>0</v>
      </c>
      <c r="I387" s="42">
        <f t="shared" si="27"/>
        <v>0</v>
      </c>
      <c r="J387" s="42">
        <f t="shared" si="27"/>
        <v>0</v>
      </c>
      <c r="K387" s="42">
        <f t="shared" si="27"/>
        <v>0</v>
      </c>
      <c r="L387" s="42">
        <f t="shared" si="27"/>
        <v>0</v>
      </c>
      <c r="M387" s="42">
        <f t="shared" si="27"/>
        <v>0</v>
      </c>
      <c r="N387" s="42">
        <f t="shared" si="27"/>
        <v>0</v>
      </c>
      <c r="O387" s="42">
        <f t="shared" si="27"/>
        <v>0</v>
      </c>
      <c r="P387" s="42">
        <f t="shared" si="27"/>
        <v>0</v>
      </c>
      <c r="Q387" s="42">
        <f t="shared" si="27"/>
        <v>0</v>
      </c>
      <c r="R387" s="42">
        <f t="shared" si="27"/>
        <v>0</v>
      </c>
      <c r="S387" s="42">
        <f t="shared" si="27"/>
        <v>0</v>
      </c>
      <c r="T387" s="42">
        <f t="shared" si="27"/>
        <v>0</v>
      </c>
      <c r="U387" s="42">
        <f t="shared" si="27"/>
        <v>0</v>
      </c>
      <c r="V387" s="42">
        <f t="shared" si="27"/>
        <v>0</v>
      </c>
    </row>
    <row r="388" spans="1:22" ht="11.25" customHeight="1" hidden="1" outlineLevel="1">
      <c r="A388" s="95"/>
      <c r="B388" s="14" t="s">
        <v>367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9"/>
      <c r="O388" s="6"/>
      <c r="P388" s="6"/>
      <c r="Q388" s="6"/>
      <c r="R388" s="9"/>
      <c r="S388" s="6"/>
      <c r="T388" s="6"/>
      <c r="U388" s="6"/>
      <c r="V388" s="9"/>
    </row>
    <row r="389" spans="1:22" ht="11.25" customHeight="1" hidden="1" outlineLevel="1">
      <c r="A389" s="95"/>
      <c r="B389" s="14" t="s">
        <v>368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9"/>
      <c r="O389" s="6"/>
      <c r="P389" s="6"/>
      <c r="Q389" s="6"/>
      <c r="R389" s="9"/>
      <c r="S389" s="6"/>
      <c r="T389" s="6"/>
      <c r="U389" s="6"/>
      <c r="V389" s="9"/>
    </row>
    <row r="390" spans="1:22" ht="11.25" customHeight="1" hidden="1" outlineLevel="1">
      <c r="A390" s="95"/>
      <c r="B390" s="14" t="s">
        <v>369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9"/>
      <c r="O390" s="6"/>
      <c r="P390" s="6"/>
      <c r="Q390" s="6"/>
      <c r="R390" s="9"/>
      <c r="S390" s="6"/>
      <c r="T390" s="6"/>
      <c r="U390" s="6"/>
      <c r="V390" s="9"/>
    </row>
    <row r="391" spans="1:22" ht="11.25" customHeight="1" hidden="1" outlineLevel="1">
      <c r="A391" s="95"/>
      <c r="B391" s="14" t="s">
        <v>370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9"/>
      <c r="O391" s="6"/>
      <c r="P391" s="6"/>
      <c r="Q391" s="6"/>
      <c r="R391" s="9"/>
      <c r="S391" s="6"/>
      <c r="T391" s="6"/>
      <c r="U391" s="6"/>
      <c r="V391" s="9"/>
    </row>
    <row r="392" spans="1:22" ht="11.25" customHeight="1" hidden="1" outlineLevel="1">
      <c r="A392" s="96"/>
      <c r="B392" s="17" t="s">
        <v>75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</row>
    <row r="393" spans="1:22" ht="11.25" collapsed="1">
      <c r="A393" s="94" t="s">
        <v>371</v>
      </c>
      <c r="B393" s="10" t="s">
        <v>15</v>
      </c>
      <c r="C393" s="11">
        <f aca="true" t="shared" si="28" ref="C393:V393">C394+C425+C480+C487</f>
        <v>0</v>
      </c>
      <c r="D393" s="11">
        <f t="shared" si="28"/>
        <v>0</v>
      </c>
      <c r="E393" s="11">
        <f t="shared" si="28"/>
        <v>0</v>
      </c>
      <c r="F393" s="11">
        <f t="shared" si="28"/>
        <v>0</v>
      </c>
      <c r="G393" s="11">
        <f t="shared" si="28"/>
        <v>0</v>
      </c>
      <c r="H393" s="11">
        <f t="shared" si="28"/>
        <v>0</v>
      </c>
      <c r="I393" s="11">
        <f t="shared" si="28"/>
        <v>0</v>
      </c>
      <c r="J393" s="11">
        <f t="shared" si="28"/>
        <v>0</v>
      </c>
      <c r="K393" s="11">
        <f t="shared" si="28"/>
        <v>0</v>
      </c>
      <c r="L393" s="11">
        <f t="shared" si="28"/>
        <v>0</v>
      </c>
      <c r="M393" s="11">
        <f t="shared" si="28"/>
        <v>0</v>
      </c>
      <c r="N393" s="11">
        <f t="shared" si="28"/>
        <v>0</v>
      </c>
      <c r="O393" s="11">
        <f t="shared" si="28"/>
        <v>0</v>
      </c>
      <c r="P393" s="11">
        <f t="shared" si="28"/>
        <v>0</v>
      </c>
      <c r="Q393" s="11">
        <f t="shared" si="28"/>
        <v>0</v>
      </c>
      <c r="R393" s="11">
        <f t="shared" si="28"/>
        <v>0</v>
      </c>
      <c r="S393" s="11">
        <f t="shared" si="28"/>
        <v>0</v>
      </c>
      <c r="T393" s="11">
        <f t="shared" si="28"/>
        <v>0</v>
      </c>
      <c r="U393" s="11">
        <f t="shared" si="28"/>
        <v>0</v>
      </c>
      <c r="V393" s="11">
        <f t="shared" si="28"/>
        <v>0</v>
      </c>
    </row>
    <row r="394" spans="1:22" ht="11.25">
      <c r="A394" s="95"/>
      <c r="B394" s="12" t="s">
        <v>16</v>
      </c>
      <c r="C394" s="13">
        <f aca="true" t="shared" si="29" ref="C394:V394">SUM(C395:C424)</f>
        <v>0</v>
      </c>
      <c r="D394" s="13">
        <f t="shared" si="29"/>
        <v>0</v>
      </c>
      <c r="E394" s="13">
        <f t="shared" si="29"/>
        <v>0</v>
      </c>
      <c r="F394" s="13">
        <f t="shared" si="29"/>
        <v>0</v>
      </c>
      <c r="G394" s="13">
        <f t="shared" si="29"/>
        <v>0</v>
      </c>
      <c r="H394" s="13">
        <f t="shared" si="29"/>
        <v>0</v>
      </c>
      <c r="I394" s="13">
        <f t="shared" si="29"/>
        <v>0</v>
      </c>
      <c r="J394" s="13">
        <f t="shared" si="29"/>
        <v>0</v>
      </c>
      <c r="K394" s="13">
        <f t="shared" si="29"/>
        <v>0</v>
      </c>
      <c r="L394" s="13">
        <f t="shared" si="29"/>
        <v>0</v>
      </c>
      <c r="M394" s="13">
        <f t="shared" si="29"/>
        <v>0</v>
      </c>
      <c r="N394" s="13">
        <f t="shared" si="29"/>
        <v>0</v>
      </c>
      <c r="O394" s="13">
        <f t="shared" si="29"/>
        <v>0</v>
      </c>
      <c r="P394" s="13">
        <f t="shared" si="29"/>
        <v>0</v>
      </c>
      <c r="Q394" s="13">
        <f t="shared" si="29"/>
        <v>0</v>
      </c>
      <c r="R394" s="13">
        <f t="shared" si="29"/>
        <v>0</v>
      </c>
      <c r="S394" s="13">
        <f t="shared" si="29"/>
        <v>0</v>
      </c>
      <c r="T394" s="13">
        <f t="shared" si="29"/>
        <v>0</v>
      </c>
      <c r="U394" s="13">
        <f t="shared" si="29"/>
        <v>0</v>
      </c>
      <c r="V394" s="13">
        <f t="shared" si="29"/>
        <v>0</v>
      </c>
    </row>
    <row r="395" spans="1:22" ht="11.25" outlineLevel="1">
      <c r="A395" s="95"/>
      <c r="B395" s="16" t="s">
        <v>372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"/>
      <c r="O395" s="6"/>
      <c r="P395" s="6"/>
      <c r="Q395" s="6"/>
      <c r="R395" s="9"/>
      <c r="S395" s="6"/>
      <c r="T395" s="6"/>
      <c r="U395" s="6"/>
      <c r="V395" s="9"/>
    </row>
    <row r="396" spans="1:22" ht="11.25" outlineLevel="1">
      <c r="A396" s="95"/>
      <c r="B396" s="16" t="s">
        <v>373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"/>
      <c r="O396" s="6"/>
      <c r="P396" s="6"/>
      <c r="Q396" s="6"/>
      <c r="R396" s="9"/>
      <c r="S396" s="6"/>
      <c r="T396" s="6"/>
      <c r="U396" s="6"/>
      <c r="V396" s="9"/>
    </row>
    <row r="397" spans="1:22" ht="11.25" outlineLevel="1">
      <c r="A397" s="95"/>
      <c r="B397" s="16" t="s">
        <v>374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"/>
      <c r="O397" s="6"/>
      <c r="P397" s="6"/>
      <c r="Q397" s="6"/>
      <c r="R397" s="9"/>
      <c r="S397" s="6"/>
      <c r="T397" s="6"/>
      <c r="U397" s="6"/>
      <c r="V397" s="9"/>
    </row>
    <row r="398" spans="1:22" ht="11.25" outlineLevel="1">
      <c r="A398" s="95"/>
      <c r="B398" s="16" t="s">
        <v>375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"/>
      <c r="O398" s="6"/>
      <c r="P398" s="6"/>
      <c r="Q398" s="6"/>
      <c r="R398" s="9"/>
      <c r="S398" s="6"/>
      <c r="T398" s="6"/>
      <c r="U398" s="6"/>
      <c r="V398" s="9"/>
    </row>
    <row r="399" spans="1:22" ht="11.25" outlineLevel="1">
      <c r="A399" s="95"/>
      <c r="B399" s="16" t="s">
        <v>376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9"/>
      <c r="O399" s="6"/>
      <c r="P399" s="6"/>
      <c r="Q399" s="6"/>
      <c r="R399" s="9"/>
      <c r="S399" s="6"/>
      <c r="T399" s="6"/>
      <c r="U399" s="6"/>
      <c r="V399" s="9"/>
    </row>
    <row r="400" spans="1:22" ht="11.25" outlineLevel="1">
      <c r="A400" s="95"/>
      <c r="B400" s="16" t="s">
        <v>377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9"/>
      <c r="O400" s="6"/>
      <c r="P400" s="6"/>
      <c r="Q400" s="6"/>
      <c r="R400" s="9"/>
      <c r="S400" s="6"/>
      <c r="T400" s="6"/>
      <c r="U400" s="6"/>
      <c r="V400" s="9"/>
    </row>
    <row r="401" spans="1:22" ht="11.25" outlineLevel="1">
      <c r="A401" s="95"/>
      <c r="B401" s="16" t="s">
        <v>378</v>
      </c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9"/>
      <c r="O401" s="6"/>
      <c r="P401" s="6"/>
      <c r="Q401" s="6"/>
      <c r="R401" s="9"/>
      <c r="S401" s="6"/>
      <c r="T401" s="6"/>
      <c r="U401" s="6"/>
      <c r="V401" s="9"/>
    </row>
    <row r="402" spans="1:22" ht="11.25" outlineLevel="1">
      <c r="A402" s="95"/>
      <c r="B402" s="16" t="s">
        <v>379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9"/>
      <c r="O402" s="6"/>
      <c r="P402" s="6"/>
      <c r="Q402" s="6"/>
      <c r="R402" s="9"/>
      <c r="S402" s="6"/>
      <c r="T402" s="6"/>
      <c r="U402" s="6"/>
      <c r="V402" s="9"/>
    </row>
    <row r="403" spans="1:22" ht="11.25" outlineLevel="1">
      <c r="A403" s="95"/>
      <c r="B403" s="16" t="s">
        <v>380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9"/>
      <c r="O403" s="6"/>
      <c r="P403" s="6"/>
      <c r="Q403" s="6"/>
      <c r="R403" s="9"/>
      <c r="S403" s="6"/>
      <c r="T403" s="6"/>
      <c r="U403" s="6"/>
      <c r="V403" s="9"/>
    </row>
    <row r="404" spans="1:22" ht="11.25" outlineLevel="1">
      <c r="A404" s="95"/>
      <c r="B404" s="16" t="s">
        <v>381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9"/>
      <c r="O404" s="6"/>
      <c r="P404" s="6"/>
      <c r="Q404" s="6"/>
      <c r="R404" s="9"/>
      <c r="S404" s="6"/>
      <c r="T404" s="6"/>
      <c r="U404" s="6"/>
      <c r="V404" s="9"/>
    </row>
    <row r="405" spans="1:22" ht="11.25" outlineLevel="1">
      <c r="A405" s="95"/>
      <c r="B405" s="16" t="s">
        <v>382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9"/>
      <c r="O405" s="6"/>
      <c r="P405" s="6"/>
      <c r="Q405" s="6"/>
      <c r="R405" s="9"/>
      <c r="S405" s="6"/>
      <c r="T405" s="6"/>
      <c r="U405" s="6"/>
      <c r="V405" s="9"/>
    </row>
    <row r="406" spans="1:22" ht="11.25" outlineLevel="1">
      <c r="A406" s="95"/>
      <c r="B406" s="16" t="s">
        <v>383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9"/>
      <c r="O406" s="6"/>
      <c r="P406" s="6"/>
      <c r="Q406" s="6"/>
      <c r="R406" s="9"/>
      <c r="S406" s="6"/>
      <c r="T406" s="6"/>
      <c r="U406" s="6"/>
      <c r="V406" s="9"/>
    </row>
    <row r="407" spans="1:22" ht="11.25" outlineLevel="1">
      <c r="A407" s="95"/>
      <c r="B407" s="16" t="s">
        <v>384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9"/>
      <c r="O407" s="6"/>
      <c r="P407" s="6"/>
      <c r="Q407" s="6"/>
      <c r="R407" s="9"/>
      <c r="S407" s="6"/>
      <c r="T407" s="6"/>
      <c r="U407" s="6"/>
      <c r="V407" s="9"/>
    </row>
    <row r="408" spans="1:22" ht="11.25" outlineLevel="1">
      <c r="A408" s="95"/>
      <c r="B408" s="16" t="s">
        <v>385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9"/>
      <c r="O408" s="6"/>
      <c r="P408" s="6"/>
      <c r="Q408" s="6"/>
      <c r="R408" s="9"/>
      <c r="S408" s="6"/>
      <c r="T408" s="6"/>
      <c r="U408" s="6"/>
      <c r="V408" s="9"/>
    </row>
    <row r="409" spans="1:22" ht="11.25" outlineLevel="1">
      <c r="A409" s="95"/>
      <c r="B409" s="16" t="s">
        <v>386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9"/>
      <c r="O409" s="6"/>
      <c r="P409" s="6"/>
      <c r="Q409" s="6"/>
      <c r="R409" s="9"/>
      <c r="S409" s="6"/>
      <c r="T409" s="6"/>
      <c r="U409" s="6"/>
      <c r="V409" s="9"/>
    </row>
    <row r="410" spans="1:22" ht="11.25" outlineLevel="1">
      <c r="A410" s="95"/>
      <c r="B410" s="16" t="s">
        <v>387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9"/>
      <c r="O410" s="6"/>
      <c r="P410" s="6"/>
      <c r="Q410" s="6"/>
      <c r="R410" s="9"/>
      <c r="S410" s="6"/>
      <c r="T410" s="6"/>
      <c r="U410" s="6"/>
      <c r="V410" s="9"/>
    </row>
    <row r="411" spans="1:22" ht="11.25" outlineLevel="1">
      <c r="A411" s="95"/>
      <c r="B411" s="16" t="s">
        <v>388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9"/>
      <c r="O411" s="6"/>
      <c r="P411" s="6"/>
      <c r="Q411" s="6"/>
      <c r="R411" s="9"/>
      <c r="S411" s="6"/>
      <c r="T411" s="6"/>
      <c r="U411" s="6"/>
      <c r="V411" s="9"/>
    </row>
    <row r="412" spans="1:22" ht="11.25" outlineLevel="1">
      <c r="A412" s="95"/>
      <c r="B412" s="16" t="s">
        <v>389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9"/>
      <c r="O412" s="6"/>
      <c r="P412" s="6"/>
      <c r="Q412" s="6"/>
      <c r="R412" s="9"/>
      <c r="S412" s="6"/>
      <c r="T412" s="6"/>
      <c r="U412" s="6"/>
      <c r="V412" s="9"/>
    </row>
    <row r="413" spans="1:22" ht="11.25" outlineLevel="1">
      <c r="A413" s="95"/>
      <c r="B413" s="16" t="s">
        <v>390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9"/>
      <c r="O413" s="6"/>
      <c r="P413" s="6"/>
      <c r="Q413" s="6"/>
      <c r="R413" s="9"/>
      <c r="S413" s="6"/>
      <c r="T413" s="6"/>
      <c r="U413" s="6"/>
      <c r="V413" s="9"/>
    </row>
    <row r="414" spans="1:22" ht="11.25" outlineLevel="1">
      <c r="A414" s="95"/>
      <c r="B414" s="16" t="s">
        <v>391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9"/>
      <c r="O414" s="6"/>
      <c r="P414" s="6"/>
      <c r="Q414" s="6"/>
      <c r="R414" s="9"/>
      <c r="S414" s="6"/>
      <c r="T414" s="6"/>
      <c r="U414" s="6"/>
      <c r="V414" s="9"/>
    </row>
    <row r="415" spans="1:22" ht="11.25" outlineLevel="1">
      <c r="A415" s="95"/>
      <c r="B415" s="16" t="s">
        <v>392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9"/>
      <c r="O415" s="6"/>
      <c r="P415" s="6"/>
      <c r="Q415" s="6"/>
      <c r="R415" s="9"/>
      <c r="S415" s="6"/>
      <c r="T415" s="6"/>
      <c r="U415" s="6"/>
      <c r="V415" s="9"/>
    </row>
    <row r="416" spans="1:22" ht="11.25" outlineLevel="1">
      <c r="A416" s="95"/>
      <c r="B416" s="16" t="s">
        <v>393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9"/>
      <c r="O416" s="6"/>
      <c r="P416" s="6"/>
      <c r="Q416" s="6"/>
      <c r="R416" s="9"/>
      <c r="S416" s="6"/>
      <c r="T416" s="6"/>
      <c r="U416" s="6"/>
      <c r="V416" s="9"/>
    </row>
    <row r="417" spans="1:22" ht="11.25" outlineLevel="1">
      <c r="A417" s="95"/>
      <c r="B417" s="16" t="s">
        <v>394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9"/>
      <c r="O417" s="6"/>
      <c r="P417" s="6"/>
      <c r="Q417" s="6"/>
      <c r="R417" s="9"/>
      <c r="S417" s="6"/>
      <c r="T417" s="6"/>
      <c r="U417" s="6"/>
      <c r="V417" s="9"/>
    </row>
    <row r="418" spans="1:22" ht="11.25" outlineLevel="1">
      <c r="A418" s="95"/>
      <c r="B418" s="16" t="s">
        <v>395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9"/>
      <c r="O418" s="6"/>
      <c r="P418" s="6"/>
      <c r="Q418" s="6"/>
      <c r="R418" s="9"/>
      <c r="S418" s="6"/>
      <c r="T418" s="6"/>
      <c r="U418" s="6"/>
      <c r="V418" s="9"/>
    </row>
    <row r="419" spans="1:22" ht="11.25" outlineLevel="1">
      <c r="A419" s="95"/>
      <c r="B419" s="16" t="s">
        <v>396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9"/>
      <c r="O419" s="6"/>
      <c r="P419" s="6"/>
      <c r="Q419" s="6"/>
      <c r="R419" s="9"/>
      <c r="S419" s="6"/>
      <c r="T419" s="6"/>
      <c r="U419" s="6"/>
      <c r="V419" s="9"/>
    </row>
    <row r="420" spans="1:22" ht="11.25" outlineLevel="1">
      <c r="A420" s="95"/>
      <c r="B420" s="16" t="s">
        <v>397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9"/>
      <c r="O420" s="6"/>
      <c r="P420" s="6"/>
      <c r="Q420" s="6"/>
      <c r="R420" s="9"/>
      <c r="S420" s="6"/>
      <c r="T420" s="6"/>
      <c r="U420" s="6"/>
      <c r="V420" s="9"/>
    </row>
    <row r="421" spans="1:22" ht="11.25" outlineLevel="1">
      <c r="A421" s="95"/>
      <c r="B421" s="16" t="s">
        <v>398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9"/>
      <c r="O421" s="6"/>
      <c r="P421" s="6"/>
      <c r="Q421" s="6"/>
      <c r="R421" s="9"/>
      <c r="S421" s="6"/>
      <c r="T421" s="6"/>
      <c r="U421" s="6"/>
      <c r="V421" s="9"/>
    </row>
    <row r="422" spans="1:22" ht="11.25" outlineLevel="1">
      <c r="A422" s="95"/>
      <c r="B422" s="16" t="s">
        <v>399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9"/>
      <c r="O422" s="6"/>
      <c r="P422" s="6"/>
      <c r="Q422" s="6"/>
      <c r="R422" s="9"/>
      <c r="S422" s="6"/>
      <c r="T422" s="6"/>
      <c r="U422" s="6"/>
      <c r="V422" s="9"/>
    </row>
    <row r="423" spans="1:22" ht="11.25" outlineLevel="1">
      <c r="A423" s="95"/>
      <c r="B423" s="16" t="s">
        <v>400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9"/>
      <c r="O423" s="6"/>
      <c r="P423" s="6"/>
      <c r="Q423" s="6"/>
      <c r="R423" s="9"/>
      <c r="S423" s="6"/>
      <c r="T423" s="6"/>
      <c r="U423" s="6"/>
      <c r="V423" s="9"/>
    </row>
    <row r="424" spans="1:22" ht="11.25" outlineLevel="1">
      <c r="A424" s="95"/>
      <c r="B424" s="16" t="s">
        <v>104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9"/>
      <c r="O424" s="6"/>
      <c r="P424" s="6"/>
      <c r="Q424" s="6"/>
      <c r="R424" s="9"/>
      <c r="S424" s="6"/>
      <c r="T424" s="6"/>
      <c r="U424" s="6"/>
      <c r="V424" s="9"/>
    </row>
    <row r="425" spans="1:22" ht="11.25">
      <c r="A425" s="95"/>
      <c r="B425" s="18" t="s">
        <v>40</v>
      </c>
      <c r="C425" s="13">
        <f aca="true" t="shared" si="30" ref="C425:V425">SUM(C426:C479)</f>
        <v>0</v>
      </c>
      <c r="D425" s="13">
        <f t="shared" si="30"/>
        <v>0</v>
      </c>
      <c r="E425" s="13">
        <f t="shared" si="30"/>
        <v>0</v>
      </c>
      <c r="F425" s="13">
        <f t="shared" si="30"/>
        <v>0</v>
      </c>
      <c r="G425" s="13">
        <f t="shared" si="30"/>
        <v>0</v>
      </c>
      <c r="H425" s="13">
        <f t="shared" si="30"/>
        <v>0</v>
      </c>
      <c r="I425" s="13">
        <f t="shared" si="30"/>
        <v>0</v>
      </c>
      <c r="J425" s="13">
        <f t="shared" si="30"/>
        <v>0</v>
      </c>
      <c r="K425" s="13">
        <f t="shared" si="30"/>
        <v>0</v>
      </c>
      <c r="L425" s="13">
        <f t="shared" si="30"/>
        <v>0</v>
      </c>
      <c r="M425" s="13">
        <f t="shared" si="30"/>
        <v>0</v>
      </c>
      <c r="N425" s="13">
        <f t="shared" si="30"/>
        <v>0</v>
      </c>
      <c r="O425" s="13">
        <f t="shared" si="30"/>
        <v>0</v>
      </c>
      <c r="P425" s="13">
        <f t="shared" si="30"/>
        <v>0</v>
      </c>
      <c r="Q425" s="13">
        <f t="shared" si="30"/>
        <v>0</v>
      </c>
      <c r="R425" s="13">
        <f t="shared" si="30"/>
        <v>0</v>
      </c>
      <c r="S425" s="13">
        <f t="shared" si="30"/>
        <v>0</v>
      </c>
      <c r="T425" s="13">
        <f t="shared" si="30"/>
        <v>0</v>
      </c>
      <c r="U425" s="13">
        <f t="shared" si="30"/>
        <v>0</v>
      </c>
      <c r="V425" s="13">
        <f t="shared" si="30"/>
        <v>0</v>
      </c>
    </row>
    <row r="426" spans="1:22" ht="11.25" outlineLevel="1">
      <c r="A426" s="95"/>
      <c r="B426" s="16" t="s">
        <v>401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9"/>
      <c r="O426" s="6"/>
      <c r="P426" s="6"/>
      <c r="Q426" s="6"/>
      <c r="R426" s="9"/>
      <c r="S426" s="6"/>
      <c r="T426" s="6"/>
      <c r="U426" s="6"/>
      <c r="V426" s="9"/>
    </row>
    <row r="427" spans="1:22" ht="11.25" outlineLevel="1">
      <c r="A427" s="95"/>
      <c r="B427" s="16" t="s">
        <v>402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9"/>
      <c r="O427" s="6"/>
      <c r="P427" s="6"/>
      <c r="Q427" s="6"/>
      <c r="R427" s="9"/>
      <c r="S427" s="6"/>
      <c r="T427" s="6"/>
      <c r="U427" s="6"/>
      <c r="V427" s="9"/>
    </row>
    <row r="428" spans="1:22" ht="11.25" outlineLevel="1">
      <c r="A428" s="95"/>
      <c r="B428" s="16" t="s">
        <v>403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9"/>
      <c r="O428" s="6"/>
      <c r="P428" s="6"/>
      <c r="Q428" s="6"/>
      <c r="R428" s="9"/>
      <c r="S428" s="6"/>
      <c r="T428" s="6"/>
      <c r="U428" s="6"/>
      <c r="V428" s="9"/>
    </row>
    <row r="429" spans="1:22" ht="11.25" outlineLevel="1">
      <c r="A429" s="95"/>
      <c r="B429" s="16" t="s">
        <v>404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9"/>
      <c r="O429" s="6"/>
      <c r="P429" s="6"/>
      <c r="Q429" s="6"/>
      <c r="R429" s="9"/>
      <c r="S429" s="6"/>
      <c r="T429" s="6"/>
      <c r="U429" s="6"/>
      <c r="V429" s="9"/>
    </row>
    <row r="430" spans="1:22" ht="11.25" outlineLevel="1">
      <c r="A430" s="95"/>
      <c r="B430" s="16" t="s">
        <v>405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9"/>
      <c r="O430" s="6"/>
      <c r="P430" s="6"/>
      <c r="Q430" s="6"/>
      <c r="R430" s="9"/>
      <c r="S430" s="6"/>
      <c r="T430" s="6"/>
      <c r="U430" s="6"/>
      <c r="V430" s="9"/>
    </row>
    <row r="431" spans="1:22" ht="11.25" outlineLevel="1">
      <c r="A431" s="95"/>
      <c r="B431" s="16" t="s">
        <v>406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9"/>
      <c r="O431" s="6"/>
      <c r="P431" s="6"/>
      <c r="Q431" s="6"/>
      <c r="R431" s="9"/>
      <c r="S431" s="6"/>
      <c r="T431" s="6"/>
      <c r="U431" s="6"/>
      <c r="V431" s="9"/>
    </row>
    <row r="432" spans="1:22" ht="11.25" outlineLevel="1">
      <c r="A432" s="95"/>
      <c r="B432" s="16" t="s">
        <v>407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9"/>
      <c r="O432" s="6"/>
      <c r="P432" s="6"/>
      <c r="Q432" s="6"/>
      <c r="R432" s="9"/>
      <c r="S432" s="6"/>
      <c r="T432" s="6"/>
      <c r="U432" s="6"/>
      <c r="V432" s="9"/>
    </row>
    <row r="433" spans="1:22" ht="11.25" outlineLevel="1">
      <c r="A433" s="95"/>
      <c r="B433" s="16" t="s">
        <v>408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9"/>
      <c r="O433" s="6"/>
      <c r="P433" s="6"/>
      <c r="Q433" s="6"/>
      <c r="R433" s="9"/>
      <c r="S433" s="6"/>
      <c r="T433" s="6"/>
      <c r="U433" s="6"/>
      <c r="V433" s="9"/>
    </row>
    <row r="434" spans="1:22" ht="11.25" outlineLevel="1">
      <c r="A434" s="95"/>
      <c r="B434" s="16" t="s">
        <v>409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9"/>
      <c r="O434" s="6"/>
      <c r="P434" s="6"/>
      <c r="Q434" s="6"/>
      <c r="R434" s="9"/>
      <c r="S434" s="6"/>
      <c r="T434" s="6"/>
      <c r="U434" s="6"/>
      <c r="V434" s="9"/>
    </row>
    <row r="435" spans="1:22" ht="11.25" outlineLevel="1">
      <c r="A435" s="95"/>
      <c r="B435" s="16" t="s">
        <v>410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9"/>
      <c r="O435" s="6"/>
      <c r="P435" s="6"/>
      <c r="Q435" s="6"/>
      <c r="R435" s="9"/>
      <c r="S435" s="6"/>
      <c r="T435" s="6"/>
      <c r="U435" s="6"/>
      <c r="V435" s="9"/>
    </row>
    <row r="436" spans="1:22" ht="11.25" outlineLevel="1">
      <c r="A436" s="95"/>
      <c r="B436" s="16" t="s">
        <v>411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9"/>
      <c r="O436" s="6"/>
      <c r="P436" s="6"/>
      <c r="Q436" s="6"/>
      <c r="R436" s="9"/>
      <c r="S436" s="6"/>
      <c r="T436" s="6"/>
      <c r="U436" s="6"/>
      <c r="V436" s="9"/>
    </row>
    <row r="437" spans="1:22" ht="11.25" outlineLevel="1">
      <c r="A437" s="95"/>
      <c r="B437" s="16" t="s">
        <v>412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9"/>
      <c r="O437" s="6"/>
      <c r="P437" s="6"/>
      <c r="Q437" s="6"/>
      <c r="R437" s="9"/>
      <c r="S437" s="6"/>
      <c r="T437" s="6"/>
      <c r="U437" s="6"/>
      <c r="V437" s="9"/>
    </row>
    <row r="438" spans="1:22" ht="11.25" outlineLevel="1">
      <c r="A438" s="95"/>
      <c r="B438" s="16" t="s">
        <v>413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9"/>
      <c r="O438" s="6"/>
      <c r="P438" s="6"/>
      <c r="Q438" s="6"/>
      <c r="R438" s="9"/>
      <c r="S438" s="6"/>
      <c r="T438" s="6"/>
      <c r="U438" s="6"/>
      <c r="V438" s="9"/>
    </row>
    <row r="439" spans="1:22" ht="11.25" outlineLevel="1">
      <c r="A439" s="95"/>
      <c r="B439" s="16" t="s">
        <v>414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9"/>
      <c r="O439" s="6"/>
      <c r="P439" s="6"/>
      <c r="Q439" s="6"/>
      <c r="R439" s="9"/>
      <c r="S439" s="6"/>
      <c r="T439" s="6"/>
      <c r="U439" s="6"/>
      <c r="V439" s="9"/>
    </row>
    <row r="440" spans="1:22" ht="11.25" outlineLevel="1">
      <c r="A440" s="95"/>
      <c r="B440" s="16" t="s">
        <v>415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9"/>
      <c r="O440" s="6"/>
      <c r="P440" s="6"/>
      <c r="Q440" s="6"/>
      <c r="R440" s="9"/>
      <c r="S440" s="6"/>
      <c r="T440" s="6"/>
      <c r="U440" s="6"/>
      <c r="V440" s="9"/>
    </row>
    <row r="441" spans="1:22" ht="11.25" outlineLevel="1">
      <c r="A441" s="95"/>
      <c r="B441" s="16" t="s">
        <v>416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9"/>
      <c r="O441" s="6"/>
      <c r="P441" s="6"/>
      <c r="Q441" s="6"/>
      <c r="R441" s="9"/>
      <c r="S441" s="6"/>
      <c r="T441" s="6"/>
      <c r="U441" s="6"/>
      <c r="V441" s="9"/>
    </row>
    <row r="442" spans="1:22" ht="11.25" outlineLevel="1">
      <c r="A442" s="95"/>
      <c r="B442" s="16" t="s">
        <v>417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9"/>
      <c r="O442" s="6"/>
      <c r="P442" s="6"/>
      <c r="Q442" s="6"/>
      <c r="R442" s="9"/>
      <c r="S442" s="6"/>
      <c r="T442" s="6"/>
      <c r="U442" s="6"/>
      <c r="V442" s="9"/>
    </row>
    <row r="443" spans="1:22" ht="11.25" outlineLevel="1">
      <c r="A443" s="95"/>
      <c r="B443" s="16" t="s">
        <v>418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9"/>
      <c r="O443" s="6"/>
      <c r="P443" s="6"/>
      <c r="Q443" s="6"/>
      <c r="R443" s="9"/>
      <c r="S443" s="6"/>
      <c r="T443" s="6"/>
      <c r="U443" s="6"/>
      <c r="V443" s="9"/>
    </row>
    <row r="444" spans="1:22" ht="11.25" outlineLevel="1">
      <c r="A444" s="95"/>
      <c r="B444" s="16" t="s">
        <v>419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9"/>
      <c r="O444" s="6"/>
      <c r="P444" s="6"/>
      <c r="Q444" s="6"/>
      <c r="R444" s="9"/>
      <c r="S444" s="6"/>
      <c r="T444" s="6"/>
      <c r="U444" s="6"/>
      <c r="V444" s="9"/>
    </row>
    <row r="445" spans="1:22" ht="11.25" outlineLevel="1">
      <c r="A445" s="95"/>
      <c r="B445" s="16" t="s">
        <v>420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9"/>
      <c r="O445" s="6"/>
      <c r="P445" s="6"/>
      <c r="Q445" s="6"/>
      <c r="R445" s="9"/>
      <c r="S445" s="6"/>
      <c r="T445" s="6"/>
      <c r="U445" s="6"/>
      <c r="V445" s="9"/>
    </row>
    <row r="446" spans="1:22" ht="11.25" outlineLevel="1">
      <c r="A446" s="95"/>
      <c r="B446" s="16" t="s">
        <v>421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9"/>
      <c r="O446" s="6"/>
      <c r="P446" s="6"/>
      <c r="Q446" s="6"/>
      <c r="R446" s="9"/>
      <c r="S446" s="6"/>
      <c r="T446" s="6"/>
      <c r="U446" s="6"/>
      <c r="V446" s="9"/>
    </row>
    <row r="447" spans="1:22" ht="11.25" outlineLevel="1">
      <c r="A447" s="95"/>
      <c r="B447" s="16" t="s">
        <v>422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9"/>
      <c r="O447" s="6"/>
      <c r="P447" s="6"/>
      <c r="Q447" s="6"/>
      <c r="R447" s="9"/>
      <c r="S447" s="6"/>
      <c r="T447" s="6"/>
      <c r="U447" s="6"/>
      <c r="V447" s="9"/>
    </row>
    <row r="448" spans="1:22" ht="11.25" outlineLevel="1">
      <c r="A448" s="95"/>
      <c r="B448" s="16" t="s">
        <v>423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9"/>
      <c r="O448" s="6"/>
      <c r="P448" s="6"/>
      <c r="Q448" s="6"/>
      <c r="R448" s="9"/>
      <c r="S448" s="6"/>
      <c r="T448" s="6"/>
      <c r="U448" s="6"/>
      <c r="V448" s="9"/>
    </row>
    <row r="449" spans="1:22" ht="11.25" outlineLevel="1">
      <c r="A449" s="95"/>
      <c r="B449" s="16" t="s">
        <v>424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9"/>
      <c r="O449" s="6"/>
      <c r="P449" s="6"/>
      <c r="Q449" s="6"/>
      <c r="R449" s="9"/>
      <c r="S449" s="6"/>
      <c r="T449" s="6"/>
      <c r="U449" s="6"/>
      <c r="V449" s="9"/>
    </row>
    <row r="450" spans="1:22" ht="11.25" outlineLevel="1">
      <c r="A450" s="95"/>
      <c r="B450" s="16" t="s">
        <v>425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9"/>
      <c r="O450" s="6"/>
      <c r="P450" s="6"/>
      <c r="Q450" s="6"/>
      <c r="R450" s="9"/>
      <c r="S450" s="6"/>
      <c r="T450" s="6"/>
      <c r="U450" s="6"/>
      <c r="V450" s="9"/>
    </row>
    <row r="451" spans="1:22" ht="11.25" outlineLevel="1">
      <c r="A451" s="95"/>
      <c r="B451" s="16" t="s">
        <v>426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9"/>
      <c r="O451" s="6"/>
      <c r="P451" s="6"/>
      <c r="Q451" s="6"/>
      <c r="R451" s="9"/>
      <c r="S451" s="6"/>
      <c r="T451" s="6"/>
      <c r="U451" s="6"/>
      <c r="V451" s="9"/>
    </row>
    <row r="452" spans="1:22" ht="11.25" outlineLevel="1">
      <c r="A452" s="95"/>
      <c r="B452" s="16" t="s">
        <v>427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9"/>
      <c r="O452" s="6"/>
      <c r="P452" s="6"/>
      <c r="Q452" s="6"/>
      <c r="R452" s="9"/>
      <c r="S452" s="6"/>
      <c r="T452" s="6"/>
      <c r="U452" s="6"/>
      <c r="V452" s="9"/>
    </row>
    <row r="453" spans="1:22" ht="11.25" outlineLevel="1">
      <c r="A453" s="95"/>
      <c r="B453" s="16" t="s">
        <v>428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9"/>
      <c r="O453" s="6"/>
      <c r="P453" s="6"/>
      <c r="Q453" s="6"/>
      <c r="R453" s="9"/>
      <c r="S453" s="6"/>
      <c r="T453" s="6"/>
      <c r="U453" s="6"/>
      <c r="V453" s="9"/>
    </row>
    <row r="454" spans="1:22" ht="11.25" outlineLevel="1">
      <c r="A454" s="95"/>
      <c r="B454" s="16" t="s">
        <v>429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9"/>
      <c r="O454" s="6"/>
      <c r="P454" s="6"/>
      <c r="Q454" s="6"/>
      <c r="R454" s="9"/>
      <c r="S454" s="6"/>
      <c r="T454" s="6"/>
      <c r="U454" s="6"/>
      <c r="V454" s="9"/>
    </row>
    <row r="455" spans="1:22" ht="11.25" outlineLevel="1">
      <c r="A455" s="95"/>
      <c r="B455" s="16" t="s">
        <v>430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9"/>
      <c r="O455" s="6"/>
      <c r="P455" s="6"/>
      <c r="Q455" s="6"/>
      <c r="R455" s="9"/>
      <c r="S455" s="6"/>
      <c r="T455" s="6"/>
      <c r="U455" s="6"/>
      <c r="V455" s="9"/>
    </row>
    <row r="456" spans="1:22" ht="11.25" outlineLevel="1">
      <c r="A456" s="95"/>
      <c r="B456" s="16" t="s">
        <v>431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9"/>
      <c r="O456" s="6"/>
      <c r="P456" s="6"/>
      <c r="Q456" s="6"/>
      <c r="R456" s="9"/>
      <c r="S456" s="6"/>
      <c r="T456" s="6"/>
      <c r="U456" s="6"/>
      <c r="V456" s="9"/>
    </row>
    <row r="457" spans="1:22" ht="11.25" outlineLevel="1">
      <c r="A457" s="95"/>
      <c r="B457" s="16" t="s">
        <v>432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9"/>
      <c r="O457" s="6"/>
      <c r="P457" s="6"/>
      <c r="Q457" s="6"/>
      <c r="R457" s="9"/>
      <c r="S457" s="6"/>
      <c r="T457" s="6"/>
      <c r="U457" s="6"/>
      <c r="V457" s="9"/>
    </row>
    <row r="458" spans="1:22" ht="11.25" outlineLevel="1">
      <c r="A458" s="95"/>
      <c r="B458" s="16" t="s">
        <v>433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9"/>
      <c r="O458" s="6"/>
      <c r="P458" s="6"/>
      <c r="Q458" s="6"/>
      <c r="R458" s="9"/>
      <c r="S458" s="6"/>
      <c r="T458" s="6"/>
      <c r="U458" s="6"/>
      <c r="V458" s="9"/>
    </row>
    <row r="459" spans="1:22" ht="11.25" outlineLevel="1">
      <c r="A459" s="95"/>
      <c r="B459" s="16" t="s">
        <v>434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9"/>
      <c r="O459" s="6"/>
      <c r="P459" s="6"/>
      <c r="Q459" s="6"/>
      <c r="R459" s="9"/>
      <c r="S459" s="6"/>
      <c r="T459" s="6"/>
      <c r="U459" s="6"/>
      <c r="V459" s="9"/>
    </row>
    <row r="460" spans="1:22" ht="11.25" outlineLevel="1">
      <c r="A460" s="95"/>
      <c r="B460" s="16" t="s">
        <v>435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9"/>
      <c r="O460" s="6"/>
      <c r="P460" s="6"/>
      <c r="Q460" s="6"/>
      <c r="R460" s="9"/>
      <c r="S460" s="6"/>
      <c r="T460" s="6"/>
      <c r="U460" s="6"/>
      <c r="V460" s="9"/>
    </row>
    <row r="461" spans="1:22" ht="11.25" outlineLevel="1">
      <c r="A461" s="95"/>
      <c r="B461" s="16" t="s">
        <v>436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9"/>
      <c r="O461" s="6"/>
      <c r="P461" s="6"/>
      <c r="Q461" s="6"/>
      <c r="R461" s="9"/>
      <c r="S461" s="6"/>
      <c r="T461" s="6"/>
      <c r="U461" s="6"/>
      <c r="V461" s="9"/>
    </row>
    <row r="462" spans="1:22" ht="11.25" outlineLevel="1">
      <c r="A462" s="95"/>
      <c r="B462" s="16" t="s">
        <v>437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9"/>
      <c r="O462" s="6"/>
      <c r="P462" s="6"/>
      <c r="Q462" s="6"/>
      <c r="R462" s="9"/>
      <c r="S462" s="6"/>
      <c r="T462" s="6"/>
      <c r="U462" s="6"/>
      <c r="V462" s="9"/>
    </row>
    <row r="463" spans="1:22" ht="11.25" outlineLevel="1">
      <c r="A463" s="95"/>
      <c r="B463" s="16" t="s">
        <v>438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9"/>
      <c r="O463" s="6"/>
      <c r="P463" s="6"/>
      <c r="Q463" s="6"/>
      <c r="R463" s="9"/>
      <c r="S463" s="6"/>
      <c r="T463" s="6"/>
      <c r="U463" s="6"/>
      <c r="V463" s="9"/>
    </row>
    <row r="464" spans="1:22" ht="11.25" outlineLevel="1">
      <c r="A464" s="95"/>
      <c r="B464" s="16" t="s">
        <v>439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9"/>
      <c r="O464" s="6"/>
      <c r="P464" s="6"/>
      <c r="Q464" s="6"/>
      <c r="R464" s="9"/>
      <c r="S464" s="6"/>
      <c r="T464" s="6"/>
      <c r="U464" s="6"/>
      <c r="V464" s="9"/>
    </row>
    <row r="465" spans="1:22" ht="11.25" outlineLevel="1">
      <c r="A465" s="95"/>
      <c r="B465" s="16" t="s">
        <v>440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9"/>
      <c r="O465" s="6"/>
      <c r="P465" s="6"/>
      <c r="Q465" s="6"/>
      <c r="R465" s="9"/>
      <c r="S465" s="6"/>
      <c r="T465" s="6"/>
      <c r="U465" s="6"/>
      <c r="V465" s="9"/>
    </row>
    <row r="466" spans="1:22" ht="11.25" outlineLevel="1">
      <c r="A466" s="95"/>
      <c r="B466" s="16" t="s">
        <v>441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9"/>
      <c r="O466" s="6"/>
      <c r="P466" s="6"/>
      <c r="Q466" s="6"/>
      <c r="R466" s="9"/>
      <c r="S466" s="6"/>
      <c r="T466" s="6"/>
      <c r="U466" s="6"/>
      <c r="V466" s="9"/>
    </row>
    <row r="467" spans="1:22" ht="11.25" outlineLevel="1">
      <c r="A467" s="95"/>
      <c r="B467" s="16" t="s">
        <v>442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9"/>
      <c r="O467" s="6"/>
      <c r="P467" s="6"/>
      <c r="Q467" s="6"/>
      <c r="R467" s="9"/>
      <c r="S467" s="6"/>
      <c r="T467" s="6"/>
      <c r="U467" s="6"/>
      <c r="V467" s="9"/>
    </row>
    <row r="468" spans="1:22" ht="11.25" outlineLevel="1">
      <c r="A468" s="95"/>
      <c r="B468" s="16" t="s">
        <v>443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9"/>
      <c r="O468" s="6"/>
      <c r="P468" s="6"/>
      <c r="Q468" s="6"/>
      <c r="R468" s="9"/>
      <c r="S468" s="6"/>
      <c r="T468" s="6"/>
      <c r="U468" s="6"/>
      <c r="V468" s="9"/>
    </row>
    <row r="469" spans="1:22" ht="11.25" outlineLevel="1">
      <c r="A469" s="95"/>
      <c r="B469" s="16" t="s">
        <v>444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9"/>
      <c r="O469" s="6"/>
      <c r="P469" s="6"/>
      <c r="Q469" s="6"/>
      <c r="R469" s="9"/>
      <c r="S469" s="6"/>
      <c r="T469" s="6"/>
      <c r="U469" s="6"/>
      <c r="V469" s="9"/>
    </row>
    <row r="470" spans="1:22" ht="11.25" outlineLevel="1">
      <c r="A470" s="95"/>
      <c r="B470" s="16" t="s">
        <v>445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9"/>
      <c r="O470" s="6"/>
      <c r="P470" s="6"/>
      <c r="Q470" s="6"/>
      <c r="R470" s="9"/>
      <c r="S470" s="6"/>
      <c r="T470" s="6"/>
      <c r="U470" s="6"/>
      <c r="V470" s="9"/>
    </row>
    <row r="471" spans="1:22" ht="11.25" outlineLevel="1">
      <c r="A471" s="95"/>
      <c r="B471" s="16" t="s">
        <v>446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9"/>
      <c r="O471" s="6"/>
      <c r="P471" s="6"/>
      <c r="Q471" s="6"/>
      <c r="R471" s="9"/>
      <c r="S471" s="6"/>
      <c r="T471" s="6"/>
      <c r="U471" s="6"/>
      <c r="V471" s="9"/>
    </row>
    <row r="472" spans="1:22" ht="11.25" outlineLevel="1">
      <c r="A472" s="95"/>
      <c r="B472" s="16" t="s">
        <v>447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9"/>
      <c r="O472" s="6"/>
      <c r="P472" s="6"/>
      <c r="Q472" s="6"/>
      <c r="R472" s="9"/>
      <c r="S472" s="6"/>
      <c r="T472" s="6"/>
      <c r="U472" s="6"/>
      <c r="V472" s="9"/>
    </row>
    <row r="473" spans="1:22" ht="11.25" outlineLevel="1">
      <c r="A473" s="95"/>
      <c r="B473" s="16" t="s">
        <v>448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9"/>
      <c r="O473" s="6"/>
      <c r="P473" s="6"/>
      <c r="Q473" s="6"/>
      <c r="R473" s="9"/>
      <c r="S473" s="6"/>
      <c r="T473" s="6"/>
      <c r="U473" s="6"/>
      <c r="V473" s="9"/>
    </row>
    <row r="474" spans="1:22" ht="11.25" outlineLevel="1">
      <c r="A474" s="95"/>
      <c r="B474" s="16" t="s">
        <v>449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9"/>
      <c r="O474" s="6"/>
      <c r="P474" s="6"/>
      <c r="Q474" s="6"/>
      <c r="R474" s="9"/>
      <c r="S474" s="6"/>
      <c r="T474" s="6"/>
      <c r="U474" s="6"/>
      <c r="V474" s="9"/>
    </row>
    <row r="475" spans="1:22" ht="11.25" outlineLevel="1">
      <c r="A475" s="95"/>
      <c r="B475" s="16" t="s">
        <v>450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9"/>
      <c r="O475" s="6"/>
      <c r="P475" s="6"/>
      <c r="Q475" s="6"/>
      <c r="R475" s="9"/>
      <c r="S475" s="6"/>
      <c r="T475" s="6"/>
      <c r="U475" s="6"/>
      <c r="V475" s="9"/>
    </row>
    <row r="476" spans="1:22" ht="11.25" outlineLevel="1">
      <c r="A476" s="95"/>
      <c r="B476" s="16" t="s">
        <v>451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9"/>
      <c r="O476" s="6"/>
      <c r="P476" s="6"/>
      <c r="Q476" s="6"/>
      <c r="R476" s="9"/>
      <c r="S476" s="6"/>
      <c r="T476" s="6"/>
      <c r="U476" s="6"/>
      <c r="V476" s="9"/>
    </row>
    <row r="477" spans="1:22" ht="11.25" outlineLevel="1">
      <c r="A477" s="95"/>
      <c r="B477" s="16" t="s">
        <v>452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9"/>
      <c r="O477" s="6"/>
      <c r="P477" s="6"/>
      <c r="Q477" s="6"/>
      <c r="R477" s="9"/>
      <c r="S477" s="6"/>
      <c r="T477" s="6"/>
      <c r="U477" s="6"/>
      <c r="V477" s="9"/>
    </row>
    <row r="478" spans="1:22" ht="11.25" outlineLevel="1">
      <c r="A478" s="95"/>
      <c r="B478" s="16" t="s">
        <v>453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9"/>
      <c r="O478" s="6"/>
      <c r="P478" s="6"/>
      <c r="Q478" s="6"/>
      <c r="R478" s="9"/>
      <c r="S478" s="6"/>
      <c r="T478" s="6"/>
      <c r="U478" s="6"/>
      <c r="V478" s="9"/>
    </row>
    <row r="479" spans="1:22" ht="11.25" outlineLevel="1">
      <c r="A479" s="95"/>
      <c r="B479" s="16" t="s">
        <v>454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9"/>
      <c r="O479" s="6"/>
      <c r="P479" s="6"/>
      <c r="Q479" s="6"/>
      <c r="R479" s="9"/>
      <c r="S479" s="6"/>
      <c r="T479" s="6"/>
      <c r="U479" s="6"/>
      <c r="V479" s="9"/>
    </row>
    <row r="480" spans="1:22" ht="11.25">
      <c r="A480" s="95"/>
      <c r="B480" s="18" t="s">
        <v>69</v>
      </c>
      <c r="C480" s="13">
        <f aca="true" t="shared" si="31" ref="C480:V480">SUM(C481:C486)</f>
        <v>0</v>
      </c>
      <c r="D480" s="13">
        <f t="shared" si="31"/>
        <v>0</v>
      </c>
      <c r="E480" s="13">
        <f t="shared" si="31"/>
        <v>0</v>
      </c>
      <c r="F480" s="13">
        <f t="shared" si="31"/>
        <v>0</v>
      </c>
      <c r="G480" s="13">
        <f t="shared" si="31"/>
        <v>0</v>
      </c>
      <c r="H480" s="13">
        <f t="shared" si="31"/>
        <v>0</v>
      </c>
      <c r="I480" s="13">
        <f t="shared" si="31"/>
        <v>0</v>
      </c>
      <c r="J480" s="13">
        <f t="shared" si="31"/>
        <v>0</v>
      </c>
      <c r="K480" s="13">
        <f t="shared" si="31"/>
        <v>0</v>
      </c>
      <c r="L480" s="13">
        <f t="shared" si="31"/>
        <v>0</v>
      </c>
      <c r="M480" s="13">
        <f t="shared" si="31"/>
        <v>0</v>
      </c>
      <c r="N480" s="13">
        <f t="shared" si="31"/>
        <v>0</v>
      </c>
      <c r="O480" s="13">
        <f t="shared" si="31"/>
        <v>0</v>
      </c>
      <c r="P480" s="13">
        <f t="shared" si="31"/>
        <v>0</v>
      </c>
      <c r="Q480" s="13">
        <f t="shared" si="31"/>
        <v>0</v>
      </c>
      <c r="R480" s="13">
        <f t="shared" si="31"/>
        <v>0</v>
      </c>
      <c r="S480" s="13">
        <f t="shared" si="31"/>
        <v>0</v>
      </c>
      <c r="T480" s="13">
        <f t="shared" si="31"/>
        <v>0</v>
      </c>
      <c r="U480" s="13">
        <f t="shared" si="31"/>
        <v>0</v>
      </c>
      <c r="V480" s="13">
        <f t="shared" si="31"/>
        <v>0</v>
      </c>
    </row>
    <row r="481" spans="1:22" ht="11.25" outlineLevel="1">
      <c r="A481" s="95"/>
      <c r="B481" s="16" t="s">
        <v>455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9"/>
      <c r="O481" s="6"/>
      <c r="P481" s="6"/>
      <c r="Q481" s="6"/>
      <c r="R481" s="9"/>
      <c r="S481" s="6"/>
      <c r="T481" s="6"/>
      <c r="U481" s="6"/>
      <c r="V481" s="9"/>
    </row>
    <row r="482" spans="1:22" ht="11.25" outlineLevel="1">
      <c r="A482" s="95"/>
      <c r="B482" s="16" t="s">
        <v>367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9"/>
      <c r="O482" s="6"/>
      <c r="P482" s="6"/>
      <c r="Q482" s="6"/>
      <c r="R482" s="9"/>
      <c r="S482" s="6"/>
      <c r="T482" s="6"/>
      <c r="U482" s="6"/>
      <c r="V482" s="9"/>
    </row>
    <row r="483" spans="1:22" ht="11.25" outlineLevel="1">
      <c r="A483" s="95"/>
      <c r="B483" s="16" t="s">
        <v>368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9"/>
      <c r="O483" s="6"/>
      <c r="P483" s="6"/>
      <c r="Q483" s="6"/>
      <c r="R483" s="9"/>
      <c r="S483" s="6"/>
      <c r="T483" s="6"/>
      <c r="U483" s="6"/>
      <c r="V483" s="9"/>
    </row>
    <row r="484" spans="1:22" ht="11.25" outlineLevel="1">
      <c r="A484" s="95"/>
      <c r="B484" s="16" t="s">
        <v>456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9"/>
      <c r="O484" s="6"/>
      <c r="P484" s="6"/>
      <c r="Q484" s="6"/>
      <c r="R484" s="9"/>
      <c r="S484" s="6"/>
      <c r="T484" s="6"/>
      <c r="U484" s="6"/>
      <c r="V484" s="9"/>
    </row>
    <row r="485" spans="1:22" ht="11.25" outlineLevel="1">
      <c r="A485" s="95"/>
      <c r="B485" s="16" t="s">
        <v>457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9"/>
      <c r="O485" s="6"/>
      <c r="P485" s="6"/>
      <c r="Q485" s="6"/>
      <c r="R485" s="9"/>
      <c r="S485" s="6"/>
      <c r="T485" s="6"/>
      <c r="U485" s="6"/>
      <c r="V485" s="9"/>
    </row>
    <row r="486" spans="1:22" ht="11.25" outlineLevel="1">
      <c r="A486" s="95"/>
      <c r="B486" s="16" t="s">
        <v>458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9"/>
      <c r="O486" s="6"/>
      <c r="P486" s="6"/>
      <c r="Q486" s="6"/>
      <c r="R486" s="9"/>
      <c r="S486" s="6"/>
      <c r="T486" s="6"/>
      <c r="U486" s="6"/>
      <c r="V486" s="9"/>
    </row>
    <row r="487" spans="1:22" ht="11.25" outlineLevel="1">
      <c r="A487" s="96"/>
      <c r="B487" s="17" t="s">
        <v>75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</row>
    <row r="488" spans="1:22" ht="11.25" outlineLevel="1">
      <c r="A488" s="94" t="s">
        <v>459</v>
      </c>
      <c r="B488" s="10" t="s">
        <v>69</v>
      </c>
      <c r="C488" s="11">
        <f>SUM(C489:C493)</f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</row>
    <row r="489" spans="1:22" ht="11.25" outlineLevel="1">
      <c r="A489" s="95"/>
      <c r="B489" s="43" t="s">
        <v>460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9"/>
      <c r="O489" s="6"/>
      <c r="P489" s="6"/>
      <c r="Q489" s="6"/>
      <c r="R489" s="9"/>
      <c r="S489" s="6"/>
      <c r="T489" s="6"/>
      <c r="U489" s="6"/>
      <c r="V489" s="9"/>
    </row>
    <row r="490" spans="1:22" ht="11.25" outlineLevel="1">
      <c r="A490" s="95"/>
      <c r="B490" s="43" t="s">
        <v>461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9"/>
      <c r="O490" s="6"/>
      <c r="P490" s="6"/>
      <c r="Q490" s="6"/>
      <c r="R490" s="9"/>
      <c r="S490" s="6"/>
      <c r="T490" s="6"/>
      <c r="U490" s="6"/>
      <c r="V490" s="9"/>
    </row>
    <row r="491" spans="1:22" ht="11.25" outlineLevel="1">
      <c r="A491" s="95"/>
      <c r="B491" s="43" t="s">
        <v>462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9"/>
      <c r="O491" s="6"/>
      <c r="P491" s="6"/>
      <c r="Q491" s="6"/>
      <c r="R491" s="9"/>
      <c r="S491" s="6"/>
      <c r="T491" s="6"/>
      <c r="U491" s="6"/>
      <c r="V491" s="9"/>
    </row>
    <row r="492" spans="1:22" ht="11.25" outlineLevel="1">
      <c r="A492" s="95"/>
      <c r="B492" s="43" t="s">
        <v>463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9"/>
      <c r="O492" s="6"/>
      <c r="P492" s="6"/>
      <c r="Q492" s="6"/>
      <c r="R492" s="9"/>
      <c r="S492" s="6"/>
      <c r="T492" s="6"/>
      <c r="U492" s="6"/>
      <c r="V492" s="9"/>
    </row>
    <row r="493" spans="1:22" ht="11.25" outlineLevel="1">
      <c r="A493" s="95"/>
      <c r="B493" s="43" t="s">
        <v>464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9"/>
      <c r="O493" s="6"/>
      <c r="P493" s="6"/>
      <c r="Q493" s="6"/>
      <c r="R493" s="9"/>
      <c r="S493" s="6"/>
      <c r="T493" s="6"/>
      <c r="U493" s="6"/>
      <c r="V493" s="9"/>
    </row>
    <row r="494" spans="1:22" ht="21" outlineLevel="1">
      <c r="A494" s="96"/>
      <c r="B494" s="17" t="s">
        <v>465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9"/>
      <c r="O494" s="6"/>
      <c r="P494" s="6"/>
      <c r="Q494" s="6"/>
      <c r="R494" s="9"/>
      <c r="S494" s="6"/>
      <c r="T494" s="6"/>
      <c r="U494" s="6"/>
      <c r="V494" s="9"/>
    </row>
    <row r="495" spans="1:22" ht="11.25">
      <c r="A495" s="88" t="s">
        <v>466</v>
      </c>
      <c r="B495" s="10" t="s">
        <v>467</v>
      </c>
      <c r="C495" s="11">
        <f aca="true" t="shared" si="32" ref="C495:V495">C496+C497+C498+C499</f>
        <v>0</v>
      </c>
      <c r="D495" s="11">
        <f t="shared" si="32"/>
        <v>0</v>
      </c>
      <c r="E495" s="11">
        <f t="shared" si="32"/>
        <v>0</v>
      </c>
      <c r="F495" s="11">
        <f t="shared" si="32"/>
        <v>0</v>
      </c>
      <c r="G495" s="11">
        <f t="shared" si="32"/>
        <v>0</v>
      </c>
      <c r="H495" s="11">
        <f t="shared" si="32"/>
        <v>0</v>
      </c>
      <c r="I495" s="11">
        <f t="shared" si="32"/>
        <v>0</v>
      </c>
      <c r="J495" s="11">
        <f t="shared" si="32"/>
        <v>0</v>
      </c>
      <c r="K495" s="11">
        <f t="shared" si="32"/>
        <v>0</v>
      </c>
      <c r="L495" s="11">
        <f t="shared" si="32"/>
        <v>0</v>
      </c>
      <c r="M495" s="11">
        <f t="shared" si="32"/>
        <v>0</v>
      </c>
      <c r="N495" s="11">
        <f t="shared" si="32"/>
        <v>0</v>
      </c>
      <c r="O495" s="11">
        <f t="shared" si="32"/>
        <v>0</v>
      </c>
      <c r="P495" s="11">
        <f t="shared" si="32"/>
        <v>0</v>
      </c>
      <c r="Q495" s="11">
        <f t="shared" si="32"/>
        <v>0</v>
      </c>
      <c r="R495" s="11">
        <f t="shared" si="32"/>
        <v>0</v>
      </c>
      <c r="S495" s="11">
        <f t="shared" si="32"/>
        <v>0</v>
      </c>
      <c r="T495" s="11">
        <f t="shared" si="32"/>
        <v>0</v>
      </c>
      <c r="U495" s="11">
        <f t="shared" si="32"/>
        <v>0</v>
      </c>
      <c r="V495" s="11">
        <f t="shared" si="32"/>
        <v>0</v>
      </c>
    </row>
    <row r="496" spans="1:22" ht="11.25">
      <c r="A496" s="88"/>
      <c r="B496" s="12" t="s">
        <v>468</v>
      </c>
      <c r="C496" s="13">
        <f aca="true" t="shared" si="33" ref="C496:V496">C8+C69+C142+C207+C252+C303+C349+C394</f>
        <v>0</v>
      </c>
      <c r="D496" s="13">
        <f t="shared" si="33"/>
        <v>0</v>
      </c>
      <c r="E496" s="13">
        <f t="shared" si="33"/>
        <v>0</v>
      </c>
      <c r="F496" s="13">
        <f t="shared" si="33"/>
        <v>0</v>
      </c>
      <c r="G496" s="13">
        <f t="shared" si="33"/>
        <v>0</v>
      </c>
      <c r="H496" s="13">
        <f t="shared" si="33"/>
        <v>0</v>
      </c>
      <c r="I496" s="13">
        <f t="shared" si="33"/>
        <v>0</v>
      </c>
      <c r="J496" s="13">
        <f t="shared" si="33"/>
        <v>0</v>
      </c>
      <c r="K496" s="13">
        <f t="shared" si="33"/>
        <v>0</v>
      </c>
      <c r="L496" s="13">
        <f t="shared" si="33"/>
        <v>0</v>
      </c>
      <c r="M496" s="13">
        <f t="shared" si="33"/>
        <v>0</v>
      </c>
      <c r="N496" s="13">
        <f t="shared" si="33"/>
        <v>0</v>
      </c>
      <c r="O496" s="13">
        <f t="shared" si="33"/>
        <v>0</v>
      </c>
      <c r="P496" s="13">
        <f t="shared" si="33"/>
        <v>0</v>
      </c>
      <c r="Q496" s="13">
        <f t="shared" si="33"/>
        <v>0</v>
      </c>
      <c r="R496" s="13">
        <f t="shared" si="33"/>
        <v>0</v>
      </c>
      <c r="S496" s="13">
        <f t="shared" si="33"/>
        <v>0</v>
      </c>
      <c r="T496" s="13">
        <f t="shared" si="33"/>
        <v>0</v>
      </c>
      <c r="U496" s="13">
        <f t="shared" si="33"/>
        <v>0</v>
      </c>
      <c r="V496" s="13">
        <f t="shared" si="33"/>
        <v>0</v>
      </c>
    </row>
    <row r="497" spans="1:22" ht="11.25">
      <c r="A497" s="88"/>
      <c r="B497" s="12" t="s">
        <v>40</v>
      </c>
      <c r="C497" s="13">
        <f aca="true" t="shared" si="34" ref="C497:V497">C32+C98+C168+C221+C268+C323+C366+C425</f>
        <v>0</v>
      </c>
      <c r="D497" s="13">
        <f t="shared" si="34"/>
        <v>0</v>
      </c>
      <c r="E497" s="13">
        <f t="shared" si="34"/>
        <v>0</v>
      </c>
      <c r="F497" s="13">
        <f t="shared" si="34"/>
        <v>0</v>
      </c>
      <c r="G497" s="13">
        <f t="shared" si="34"/>
        <v>0</v>
      </c>
      <c r="H497" s="13">
        <f t="shared" si="34"/>
        <v>0</v>
      </c>
      <c r="I497" s="13">
        <f t="shared" si="34"/>
        <v>0</v>
      </c>
      <c r="J497" s="13">
        <f t="shared" si="34"/>
        <v>0</v>
      </c>
      <c r="K497" s="13">
        <f t="shared" si="34"/>
        <v>0</v>
      </c>
      <c r="L497" s="13">
        <f t="shared" si="34"/>
        <v>0</v>
      </c>
      <c r="M497" s="13">
        <f t="shared" si="34"/>
        <v>0</v>
      </c>
      <c r="N497" s="13">
        <f t="shared" si="34"/>
        <v>0</v>
      </c>
      <c r="O497" s="13">
        <f t="shared" si="34"/>
        <v>0</v>
      </c>
      <c r="P497" s="13">
        <f t="shared" si="34"/>
        <v>0</v>
      </c>
      <c r="Q497" s="13">
        <f t="shared" si="34"/>
        <v>0</v>
      </c>
      <c r="R497" s="13">
        <f t="shared" si="34"/>
        <v>0</v>
      </c>
      <c r="S497" s="13">
        <f t="shared" si="34"/>
        <v>0</v>
      </c>
      <c r="T497" s="13">
        <f t="shared" si="34"/>
        <v>0</v>
      </c>
      <c r="U497" s="13">
        <f t="shared" si="34"/>
        <v>0</v>
      </c>
      <c r="V497" s="13">
        <f t="shared" si="34"/>
        <v>0</v>
      </c>
    </row>
    <row r="498" spans="1:22" ht="11.25">
      <c r="A498" s="88"/>
      <c r="B498" s="12" t="s">
        <v>69</v>
      </c>
      <c r="C498" s="13">
        <f aca="true" t="shared" si="35" ref="C498:V498">C61+C136+C200+C244+C293+C342+C387+C480+C488</f>
        <v>0</v>
      </c>
      <c r="D498" s="13">
        <f t="shared" si="35"/>
        <v>0</v>
      </c>
      <c r="E498" s="13">
        <f t="shared" si="35"/>
        <v>0</v>
      </c>
      <c r="F498" s="13">
        <f t="shared" si="35"/>
        <v>0</v>
      </c>
      <c r="G498" s="13">
        <f t="shared" si="35"/>
        <v>0</v>
      </c>
      <c r="H498" s="13">
        <f t="shared" si="35"/>
        <v>0</v>
      </c>
      <c r="I498" s="13">
        <f t="shared" si="35"/>
        <v>0</v>
      </c>
      <c r="J498" s="13">
        <f t="shared" si="35"/>
        <v>0</v>
      </c>
      <c r="K498" s="13">
        <f t="shared" si="35"/>
        <v>0</v>
      </c>
      <c r="L498" s="13">
        <f t="shared" si="35"/>
        <v>0</v>
      </c>
      <c r="M498" s="13">
        <f t="shared" si="35"/>
        <v>0</v>
      </c>
      <c r="N498" s="13">
        <f t="shared" si="35"/>
        <v>0</v>
      </c>
      <c r="O498" s="13">
        <f t="shared" si="35"/>
        <v>0</v>
      </c>
      <c r="P498" s="13">
        <f t="shared" si="35"/>
        <v>0</v>
      </c>
      <c r="Q498" s="13">
        <f t="shared" si="35"/>
        <v>0</v>
      </c>
      <c r="R498" s="13">
        <f t="shared" si="35"/>
        <v>0</v>
      </c>
      <c r="S498" s="13">
        <f t="shared" si="35"/>
        <v>0</v>
      </c>
      <c r="T498" s="13">
        <f t="shared" si="35"/>
        <v>0</v>
      </c>
      <c r="U498" s="13">
        <f t="shared" si="35"/>
        <v>0</v>
      </c>
      <c r="V498" s="13">
        <f t="shared" si="35"/>
        <v>0</v>
      </c>
    </row>
    <row r="499" spans="1:22" ht="11.25">
      <c r="A499" s="88"/>
      <c r="B499" s="12" t="s">
        <v>469</v>
      </c>
      <c r="C499" s="13">
        <f aca="true" t="shared" si="36" ref="C499:V499">C67+C140+C205+C250+C301+C347+C392+C487+C494</f>
        <v>0</v>
      </c>
      <c r="D499" s="13">
        <f t="shared" si="36"/>
        <v>0</v>
      </c>
      <c r="E499" s="13">
        <f t="shared" si="36"/>
        <v>0</v>
      </c>
      <c r="F499" s="13">
        <f t="shared" si="36"/>
        <v>0</v>
      </c>
      <c r="G499" s="13">
        <f t="shared" si="36"/>
        <v>0</v>
      </c>
      <c r="H499" s="13">
        <f t="shared" si="36"/>
        <v>0</v>
      </c>
      <c r="I499" s="13">
        <f t="shared" si="36"/>
        <v>0</v>
      </c>
      <c r="J499" s="13">
        <f t="shared" si="36"/>
        <v>0</v>
      </c>
      <c r="K499" s="13">
        <f t="shared" si="36"/>
        <v>0</v>
      </c>
      <c r="L499" s="13">
        <f t="shared" si="36"/>
        <v>0</v>
      </c>
      <c r="M499" s="13">
        <f t="shared" si="36"/>
        <v>0</v>
      </c>
      <c r="N499" s="13">
        <f t="shared" si="36"/>
        <v>0</v>
      </c>
      <c r="O499" s="13">
        <f t="shared" si="36"/>
        <v>0</v>
      </c>
      <c r="P499" s="13">
        <f t="shared" si="36"/>
        <v>0</v>
      </c>
      <c r="Q499" s="13">
        <f t="shared" si="36"/>
        <v>0</v>
      </c>
      <c r="R499" s="13">
        <f t="shared" si="36"/>
        <v>0</v>
      </c>
      <c r="S499" s="13">
        <f t="shared" si="36"/>
        <v>0</v>
      </c>
      <c r="T499" s="13">
        <f t="shared" si="36"/>
        <v>0</v>
      </c>
      <c r="U499" s="13">
        <f t="shared" si="36"/>
        <v>0</v>
      </c>
      <c r="V499" s="13">
        <f t="shared" si="36"/>
        <v>0</v>
      </c>
    </row>
    <row r="500" spans="3:22" ht="11.25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4"/>
      <c r="V500" s="44"/>
    </row>
    <row r="501" spans="1:22" s="29" customFormat="1" ht="15.75" customHeight="1">
      <c r="A501" s="89"/>
      <c r="B501" s="89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6"/>
      <c r="O501" s="46"/>
      <c r="P501" s="46"/>
      <c r="Q501" s="46"/>
      <c r="R501" s="46"/>
      <c r="S501" s="46"/>
      <c r="T501" s="46"/>
      <c r="U501" s="46"/>
      <c r="V501" s="47"/>
    </row>
    <row r="502" spans="1:22" s="29" customFormat="1" ht="15.75" customHeight="1">
      <c r="A502" s="89"/>
      <c r="B502" s="89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6"/>
      <c r="O502" s="46"/>
      <c r="P502" s="46"/>
      <c r="Q502" s="46"/>
      <c r="R502" s="46"/>
      <c r="S502" s="46"/>
      <c r="T502" s="46"/>
      <c r="U502" s="46"/>
      <c r="V502" s="47"/>
    </row>
    <row r="503" spans="1:22" s="29" customFormat="1" ht="15.75" customHeight="1">
      <c r="A503" s="89"/>
      <c r="B503" s="89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6"/>
      <c r="O503" s="46"/>
      <c r="P503" s="46"/>
      <c r="Q503" s="46"/>
      <c r="R503" s="46"/>
      <c r="S503" s="46"/>
      <c r="T503" s="46"/>
      <c r="U503" s="46"/>
      <c r="V503" s="47"/>
    </row>
    <row r="504" spans="1:22" s="29" customFormat="1" ht="15.75" customHeight="1">
      <c r="A504" s="89"/>
      <c r="B504" s="89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6"/>
      <c r="O504" s="46"/>
      <c r="P504" s="46"/>
      <c r="Q504" s="46"/>
      <c r="R504" s="46"/>
      <c r="S504" s="46"/>
      <c r="T504" s="46"/>
      <c r="U504" s="46"/>
      <c r="V504" s="47"/>
    </row>
    <row r="505" spans="1:22" s="29" customFormat="1" ht="15.75" customHeight="1">
      <c r="A505" s="89"/>
      <c r="B505" s="89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6"/>
      <c r="O505" s="46"/>
      <c r="P505" s="46"/>
      <c r="Q505" s="46"/>
      <c r="R505" s="46"/>
      <c r="S505" s="46"/>
      <c r="T505" s="46"/>
      <c r="U505" s="46"/>
      <c r="V505" s="47"/>
    </row>
    <row r="506" spans="1:22" s="29" customFormat="1" ht="20.25" customHeight="1">
      <c r="A506" s="89"/>
      <c r="B506" s="89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6"/>
      <c r="O506" s="46"/>
      <c r="P506" s="46"/>
      <c r="Q506" s="46"/>
      <c r="R506" s="46"/>
      <c r="S506" s="46"/>
      <c r="T506" s="46"/>
      <c r="U506" s="46"/>
      <c r="V506" s="47"/>
    </row>
    <row r="507" spans="1:22" s="29" customFormat="1" ht="28.5" customHeight="1">
      <c r="A507" s="90"/>
      <c r="B507" s="90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6"/>
      <c r="O507" s="46"/>
      <c r="P507" s="46"/>
      <c r="Q507" s="46"/>
      <c r="R507" s="46"/>
      <c r="S507" s="46"/>
      <c r="T507" s="46"/>
      <c r="U507" s="46"/>
      <c r="V507" s="47"/>
    </row>
    <row r="508" spans="1:22" s="29" customFormat="1" ht="21" customHeight="1">
      <c r="A508" s="4"/>
      <c r="B508" s="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6"/>
      <c r="O508" s="46"/>
      <c r="P508" s="46"/>
      <c r="Q508" s="46"/>
      <c r="R508" s="46"/>
      <c r="S508" s="46"/>
      <c r="T508" s="46"/>
      <c r="U508" s="46"/>
      <c r="V508" s="47"/>
    </row>
    <row r="509" spans="3:22" s="29" customFormat="1" ht="11.25"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6"/>
      <c r="O509" s="46"/>
      <c r="P509" s="46"/>
      <c r="Q509" s="46"/>
      <c r="R509" s="46"/>
      <c r="S509" s="46"/>
      <c r="T509" s="46"/>
      <c r="U509" s="46"/>
      <c r="V509" s="47"/>
    </row>
    <row r="510" spans="3:22" s="29" customFormat="1" ht="11.25"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6"/>
      <c r="O510" s="46"/>
      <c r="P510" s="46"/>
      <c r="Q510" s="46"/>
      <c r="R510" s="46"/>
      <c r="S510" s="46"/>
      <c r="T510" s="46"/>
      <c r="U510" s="46"/>
      <c r="V510" s="47"/>
    </row>
    <row r="511" spans="3:22" s="29" customFormat="1" ht="11.25"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6"/>
      <c r="O511" s="46"/>
      <c r="P511" s="46"/>
      <c r="Q511" s="46"/>
      <c r="R511" s="46"/>
      <c r="S511" s="46"/>
      <c r="T511" s="46"/>
      <c r="U511" s="46"/>
      <c r="V511" s="47"/>
    </row>
    <row r="512" spans="3:22" s="29" customFormat="1" ht="11.25"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6"/>
      <c r="O512" s="46"/>
      <c r="P512" s="46"/>
      <c r="Q512" s="46"/>
      <c r="R512" s="46"/>
      <c r="S512" s="46"/>
      <c r="T512" s="46"/>
      <c r="U512" s="46"/>
      <c r="V512" s="47"/>
    </row>
    <row r="513" spans="3:22" s="29" customFormat="1" ht="11.25"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6"/>
      <c r="O513" s="46"/>
      <c r="P513" s="46"/>
      <c r="Q513" s="46"/>
      <c r="R513" s="46"/>
      <c r="S513" s="46"/>
      <c r="T513" s="46"/>
      <c r="U513" s="46"/>
      <c r="V513" s="47"/>
    </row>
    <row r="514" spans="3:22" s="29" customFormat="1" ht="11.25"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6"/>
      <c r="O514" s="46"/>
      <c r="P514" s="46"/>
      <c r="Q514" s="46"/>
      <c r="R514" s="46"/>
      <c r="S514" s="46"/>
      <c r="T514" s="46"/>
      <c r="U514" s="46"/>
      <c r="V514" s="47"/>
    </row>
    <row r="515" spans="3:22" s="29" customFormat="1" ht="11.25"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6"/>
      <c r="O515" s="46"/>
      <c r="P515" s="46"/>
      <c r="Q515" s="46"/>
      <c r="R515" s="46"/>
      <c r="S515" s="46"/>
      <c r="T515" s="46"/>
      <c r="U515" s="46"/>
      <c r="V515" s="47"/>
    </row>
    <row r="516" spans="3:22" s="29" customFormat="1" ht="11.25"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6"/>
      <c r="O516" s="46"/>
      <c r="P516" s="46"/>
      <c r="Q516" s="46"/>
      <c r="R516" s="46"/>
      <c r="S516" s="46"/>
      <c r="T516" s="46"/>
      <c r="U516" s="46"/>
      <c r="V516" s="47"/>
    </row>
    <row r="517" spans="3:22" s="29" customFormat="1" ht="11.25"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6"/>
      <c r="O517" s="46"/>
      <c r="P517" s="46"/>
      <c r="Q517" s="46"/>
      <c r="R517" s="46"/>
      <c r="S517" s="46"/>
      <c r="T517" s="46"/>
      <c r="U517" s="46"/>
      <c r="V517" s="47"/>
    </row>
    <row r="518" spans="3:22" s="29" customFormat="1" ht="11.25"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6"/>
      <c r="O518" s="46"/>
      <c r="P518" s="46"/>
      <c r="Q518" s="46"/>
      <c r="R518" s="46"/>
      <c r="S518" s="46"/>
      <c r="T518" s="46"/>
      <c r="U518" s="46"/>
      <c r="V518" s="47"/>
    </row>
    <row r="519" spans="3:22" s="29" customFormat="1" ht="11.25"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6"/>
      <c r="O519" s="46"/>
      <c r="P519" s="46"/>
      <c r="Q519" s="46"/>
      <c r="R519" s="46"/>
      <c r="S519" s="46"/>
      <c r="T519" s="46"/>
      <c r="U519" s="46"/>
      <c r="V519" s="47"/>
    </row>
    <row r="520" spans="3:22" s="29" customFormat="1" ht="11.25"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6"/>
      <c r="O520" s="46"/>
      <c r="P520" s="46"/>
      <c r="Q520" s="46"/>
      <c r="R520" s="46"/>
      <c r="S520" s="46"/>
      <c r="T520" s="46"/>
      <c r="U520" s="46"/>
      <c r="V520" s="47"/>
    </row>
    <row r="521" spans="3:22" s="29" customFormat="1" ht="11.25"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6"/>
      <c r="O521" s="46"/>
      <c r="P521" s="46"/>
      <c r="Q521" s="46"/>
      <c r="R521" s="46"/>
      <c r="S521" s="46"/>
      <c r="T521" s="46"/>
      <c r="U521" s="46"/>
      <c r="V521" s="47"/>
    </row>
    <row r="522" spans="3:22" s="29" customFormat="1" ht="11.25"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6"/>
      <c r="O522" s="46"/>
      <c r="P522" s="46"/>
      <c r="Q522" s="46"/>
      <c r="R522" s="46"/>
      <c r="S522" s="46"/>
      <c r="T522" s="46"/>
      <c r="U522" s="46"/>
      <c r="V522" s="47"/>
    </row>
    <row r="523" spans="3:22" s="29" customFormat="1" ht="11.25"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6"/>
      <c r="O523" s="46"/>
      <c r="P523" s="46"/>
      <c r="Q523" s="46"/>
      <c r="R523" s="46"/>
      <c r="S523" s="46"/>
      <c r="T523" s="46"/>
      <c r="U523" s="46"/>
      <c r="V523" s="47"/>
    </row>
    <row r="524" spans="3:22" s="29" customFormat="1" ht="11.25"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6"/>
      <c r="O524" s="46"/>
      <c r="P524" s="46"/>
      <c r="Q524" s="46"/>
      <c r="R524" s="46"/>
      <c r="S524" s="46"/>
      <c r="T524" s="46"/>
      <c r="U524" s="46"/>
      <c r="V524" s="47"/>
    </row>
    <row r="525" spans="3:22" s="29" customFormat="1" ht="11.25"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6"/>
      <c r="O525" s="46"/>
      <c r="P525" s="46"/>
      <c r="Q525" s="46"/>
      <c r="R525" s="46"/>
      <c r="S525" s="46"/>
      <c r="T525" s="46"/>
      <c r="U525" s="46"/>
      <c r="V525" s="47"/>
    </row>
    <row r="526" ht="11.25">
      <c r="V526" s="44"/>
    </row>
    <row r="527" ht="11.25">
      <c r="V527" s="44"/>
    </row>
    <row r="528" ht="11.25">
      <c r="V528" s="44"/>
    </row>
    <row r="529" ht="11.25">
      <c r="V529" s="44"/>
    </row>
    <row r="530" ht="11.25">
      <c r="V530" s="44"/>
    </row>
    <row r="531" ht="11.25">
      <c r="V531" s="44"/>
    </row>
    <row r="532" ht="11.25">
      <c r="V532" s="44"/>
    </row>
    <row r="533" ht="11.25">
      <c r="V533" s="44"/>
    </row>
    <row r="534" ht="11.25">
      <c r="V534" s="44"/>
    </row>
    <row r="535" ht="11.25">
      <c r="V535" s="44"/>
    </row>
    <row r="536" ht="11.25">
      <c r="V536" s="44"/>
    </row>
    <row r="537" ht="11.25">
      <c r="V537" s="44"/>
    </row>
    <row r="538" ht="11.25">
      <c r="V538" s="44"/>
    </row>
    <row r="539" ht="11.25">
      <c r="V539" s="44"/>
    </row>
  </sheetData>
  <sheetProtection/>
  <mergeCells count="36">
    <mergeCell ref="O4:P4"/>
    <mergeCell ref="Q4:R4"/>
    <mergeCell ref="B3:B5"/>
    <mergeCell ref="C3:F3"/>
    <mergeCell ref="G3:J3"/>
    <mergeCell ref="C4:D4"/>
    <mergeCell ref="E4:F4"/>
    <mergeCell ref="G4:H4"/>
    <mergeCell ref="I4:J4"/>
    <mergeCell ref="A3:A5"/>
    <mergeCell ref="S1:V1"/>
    <mergeCell ref="S3:V3"/>
    <mergeCell ref="S4:T4"/>
    <mergeCell ref="U4:V4"/>
    <mergeCell ref="K3:N3"/>
    <mergeCell ref="A2:V2"/>
    <mergeCell ref="M4:N4"/>
    <mergeCell ref="O3:R3"/>
    <mergeCell ref="K4:L4"/>
    <mergeCell ref="A302:A347"/>
    <mergeCell ref="A348:A392"/>
    <mergeCell ref="A393:A487"/>
    <mergeCell ref="A488:A494"/>
    <mergeCell ref="A68:A140"/>
    <mergeCell ref="A251:A301"/>
    <mergeCell ref="A206:A250"/>
    <mergeCell ref="A7:A67"/>
    <mergeCell ref="A141:A205"/>
    <mergeCell ref="A495:A499"/>
    <mergeCell ref="A501:B501"/>
    <mergeCell ref="A506:B506"/>
    <mergeCell ref="A507:B507"/>
    <mergeCell ref="A502:B502"/>
    <mergeCell ref="A503:B503"/>
    <mergeCell ref="A504:B504"/>
    <mergeCell ref="A505:B50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Ekon4</cp:lastModifiedBy>
  <cp:lastPrinted>2012-05-04T08:04:22Z</cp:lastPrinted>
  <dcterms:created xsi:type="dcterms:W3CDTF">1996-10-08T23:32:33Z</dcterms:created>
  <dcterms:modified xsi:type="dcterms:W3CDTF">2012-05-15T09:05:54Z</dcterms:modified>
  <cp:category/>
  <cp:version/>
  <cp:contentType/>
  <cp:contentStatus/>
</cp:coreProperties>
</file>